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ase\Desktop\"/>
    </mc:Choice>
  </mc:AlternateContent>
  <bookViews>
    <workbookView xWindow="0" yWindow="0" windowWidth="46080" windowHeight="22040"/>
  </bookViews>
  <sheets>
    <sheet name="datalog_averaged" sheetId="1" r:id="rId1"/>
  </sheets>
  <definedNames>
    <definedName name="_xlnm._FilterDatabase" localSheetId="0" hidden="1">datalog_averaged!$A$1:$I$1</definedName>
  </definedNames>
  <calcPr calcId="171027"/>
</workbook>
</file>

<file path=xl/calcChain.xml><?xml version="1.0" encoding="utf-8"?>
<calcChain xmlns="http://schemas.openxmlformats.org/spreadsheetml/2006/main">
  <c r="R12" i="1" l="1"/>
  <c r="R22" i="1"/>
  <c r="O22" i="1"/>
  <c r="M22" i="1"/>
  <c r="N22" i="1"/>
  <c r="J293" i="1" l="1"/>
  <c r="D291" i="1" l="1"/>
  <c r="D292" i="1" s="1"/>
  <c r="D293" i="1" s="1"/>
  <c r="D294" i="1" s="1"/>
  <c r="F291" i="1"/>
  <c r="N11" i="1" s="1"/>
  <c r="G291" i="1"/>
  <c r="O11" i="1" s="1"/>
  <c r="H291" i="1"/>
  <c r="H294" i="1" s="1"/>
  <c r="I291" i="1"/>
  <c r="F292" i="1"/>
  <c r="G292" i="1"/>
  <c r="H292" i="1"/>
  <c r="I292" i="1"/>
  <c r="E292" i="1"/>
  <c r="E291" i="1"/>
  <c r="M11" i="1" s="1"/>
  <c r="H293" i="1" l="1"/>
  <c r="I293" i="1"/>
  <c r="I294" i="1"/>
  <c r="R11" i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I279" i="1"/>
  <c r="H279" i="1"/>
  <c r="G279" i="1"/>
  <c r="F279" i="1"/>
  <c r="E279" i="1"/>
  <c r="I278" i="1"/>
  <c r="H278" i="1"/>
  <c r="G278" i="1"/>
  <c r="F278" i="1"/>
  <c r="E278" i="1"/>
  <c r="D278" i="1"/>
  <c r="D279" i="1" s="1"/>
  <c r="D280" i="1" s="1"/>
  <c r="D281" i="1" s="1"/>
  <c r="I239" i="1"/>
  <c r="H239" i="1"/>
  <c r="G239" i="1"/>
  <c r="F239" i="1"/>
  <c r="E239" i="1"/>
  <c r="I238" i="1"/>
  <c r="H238" i="1"/>
  <c r="G238" i="1"/>
  <c r="F238" i="1"/>
  <c r="E238" i="1"/>
  <c r="D238" i="1"/>
  <c r="D239" i="1" s="1"/>
  <c r="D240" i="1" s="1"/>
  <c r="D241" i="1" s="1"/>
  <c r="E158" i="1"/>
  <c r="D158" i="1"/>
  <c r="D159" i="1" s="1"/>
  <c r="D160" i="1" s="1"/>
  <c r="D161" i="1" s="1"/>
  <c r="F158" i="1"/>
  <c r="G158" i="1"/>
  <c r="H158" i="1"/>
  <c r="I158" i="1"/>
  <c r="E159" i="1"/>
  <c r="F159" i="1"/>
  <c r="G159" i="1"/>
  <c r="H159" i="1"/>
  <c r="I159" i="1"/>
  <c r="D198" i="1"/>
  <c r="D199" i="1" s="1"/>
  <c r="D200" i="1" s="1"/>
  <c r="E198" i="1"/>
  <c r="F198" i="1"/>
  <c r="G198" i="1"/>
  <c r="H198" i="1"/>
  <c r="I198" i="1"/>
  <c r="E199" i="1"/>
  <c r="F199" i="1"/>
  <c r="G199" i="1"/>
  <c r="H199" i="1"/>
  <c r="I199" i="1"/>
  <c r="L16" i="1" l="1"/>
  <c r="L17" i="1" s="1"/>
  <c r="L18" i="1" s="1"/>
  <c r="L19" i="1" s="1"/>
  <c r="L20" i="1" s="1"/>
  <c r="L21" i="1" s="1"/>
  <c r="L5" i="1"/>
  <c r="L6" i="1" s="1"/>
  <c r="E38" i="1"/>
  <c r="M4" i="1" s="1"/>
  <c r="M8" i="1"/>
  <c r="Q10" i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O10" i="1"/>
  <c r="M10" i="1"/>
  <c r="P10" i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N10" i="1"/>
  <c r="P9" i="1"/>
  <c r="N9" i="1"/>
  <c r="Q9" i="1"/>
  <c r="O9" i="1"/>
  <c r="M9" i="1"/>
  <c r="P8" i="1"/>
  <c r="N8" i="1"/>
  <c r="Q8" i="1"/>
  <c r="O8" i="1"/>
  <c r="P7" i="1"/>
  <c r="N7" i="1"/>
  <c r="Q7" i="1"/>
  <c r="O7" i="1"/>
  <c r="M7" i="1"/>
  <c r="I119" i="1"/>
  <c r="H119" i="1"/>
  <c r="H118" i="1" s="1"/>
  <c r="P6" i="1" s="1"/>
  <c r="G119" i="1"/>
  <c r="F119" i="1"/>
  <c r="F118" i="1" s="1"/>
  <c r="N6" i="1" s="1"/>
  <c r="E119" i="1"/>
  <c r="I118" i="1"/>
  <c r="Q6" i="1" s="1"/>
  <c r="G118" i="1"/>
  <c r="O6" i="1" s="1"/>
  <c r="E118" i="1"/>
  <c r="M6" i="1" s="1"/>
  <c r="I79" i="1"/>
  <c r="H79" i="1"/>
  <c r="H78" i="1" s="1"/>
  <c r="P5" i="1" s="1"/>
  <c r="G79" i="1"/>
  <c r="F79" i="1"/>
  <c r="F78" i="1" s="1"/>
  <c r="N5" i="1" s="1"/>
  <c r="R5" i="1" s="1"/>
  <c r="E79" i="1"/>
  <c r="I78" i="1"/>
  <c r="Q5" i="1" s="1"/>
  <c r="G78" i="1"/>
  <c r="O5" i="1" s="1"/>
  <c r="E78" i="1"/>
  <c r="M5" i="1" s="1"/>
  <c r="I39" i="1"/>
  <c r="I38" i="1"/>
  <c r="Q4" i="1" s="1"/>
  <c r="H39" i="1"/>
  <c r="H38" i="1"/>
  <c r="P4" i="1" s="1"/>
  <c r="G39" i="1"/>
  <c r="G38" i="1"/>
  <c r="O4" i="1" s="1"/>
  <c r="F39" i="1"/>
  <c r="F38" i="1"/>
  <c r="N4" i="1" s="1"/>
  <c r="R4" i="1" s="1"/>
  <c r="E39" i="1"/>
  <c r="D78" i="1"/>
  <c r="D79" i="1" s="1"/>
  <c r="D80" i="1" s="1"/>
  <c r="D81" i="1" s="1"/>
  <c r="D201" i="1"/>
  <c r="D38" i="1"/>
  <c r="D39" i="1" s="1"/>
  <c r="D40" i="1" s="1"/>
  <c r="D41" i="1" s="1"/>
  <c r="D118" i="1"/>
  <c r="D119" i="1" s="1"/>
  <c r="D120" i="1" s="1"/>
  <c r="D121" i="1" s="1"/>
  <c r="R6" i="1" l="1"/>
  <c r="M15" i="1"/>
  <c r="O15" i="1"/>
  <c r="M18" i="1"/>
  <c r="Q15" i="1"/>
  <c r="Q16" i="1"/>
  <c r="Q18" i="1"/>
  <c r="Q17" i="1"/>
  <c r="O19" i="1"/>
  <c r="P20" i="1"/>
  <c r="Q19" i="1"/>
  <c r="O16" i="1"/>
  <c r="O17" i="1"/>
  <c r="P15" i="1"/>
  <c r="P16" i="1"/>
  <c r="P17" i="1"/>
  <c r="N18" i="1"/>
  <c r="M19" i="1"/>
  <c r="N19" i="1"/>
  <c r="N20" i="1"/>
  <c r="N21" i="1"/>
  <c r="O20" i="1"/>
  <c r="O21" i="1"/>
  <c r="N15" i="1"/>
  <c r="M16" i="1"/>
  <c r="N16" i="1"/>
  <c r="M17" i="1"/>
  <c r="N17" i="1"/>
  <c r="O18" i="1"/>
  <c r="P18" i="1"/>
  <c r="P19" i="1"/>
  <c r="M20" i="1"/>
  <c r="M21" i="1"/>
  <c r="Q20" i="1"/>
  <c r="L7" i="1"/>
  <c r="R7" i="1" s="1"/>
  <c r="L8" i="1" l="1"/>
  <c r="R8" i="1" s="1"/>
  <c r="R15" i="1"/>
  <c r="R16" i="1"/>
  <c r="R17" i="1" l="1"/>
  <c r="L9" i="1"/>
  <c r="R9" i="1" s="1"/>
  <c r="R18" i="1" l="1"/>
  <c r="L10" i="1"/>
  <c r="R10" i="1" s="1"/>
  <c r="R19" i="1" l="1"/>
  <c r="R20" i="1"/>
  <c r="R21" i="1"/>
</calcChain>
</file>

<file path=xl/sharedStrings.xml><?xml version="1.0" encoding="utf-8"?>
<sst xmlns="http://schemas.openxmlformats.org/spreadsheetml/2006/main" count="46" uniqueCount="23">
  <si>
    <t>SearchBudget</t>
  </si>
  <si>
    <t>Seed</t>
  </si>
  <si>
    <t>Avg.</t>
  </si>
  <si>
    <t>Std. Dev.</t>
  </si>
  <si>
    <t>Growth Rate Normalized to 2 (instead of 4)</t>
  </si>
  <si>
    <t>N/A</t>
  </si>
  <si>
    <t>Extrapolated Network Size</t>
  </si>
  <si>
    <t>Time (ms)</t>
  </si>
  <si>
    <t>Mem (B)</t>
  </si>
  <si>
    <t>Aggregated Averages from multiple runs</t>
  </si>
  <si>
    <t>Avg. Search Rounds</t>
  </si>
  <si>
    <t>Centerline-crossing messages per node</t>
  </si>
  <si>
    <t>Hops Traversed per node</t>
  </si>
  <si>
    <t>Avg. Mem. per node (B)</t>
  </si>
  <si>
    <t>Avg. CPU per node (ms)</t>
  </si>
  <si>
    <t>Highest Traffic on a Link (kB)</t>
  </si>
  <si>
    <t>Nodes</t>
  </si>
  <si>
    <t>Highest Traffic on a Link (GB)</t>
  </si>
  <si>
    <t>Azure Comparison with 2M nodes</t>
  </si>
  <si>
    <t>Azure (7x)</t>
  </si>
  <si>
    <t>Azure (1x)</t>
  </si>
  <si>
    <t>InitialBudget</t>
  </si>
  <si>
    <t>BOTTLENECK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</si>
</sst>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16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16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2" fontId="18" fillId="0" borderId="0" xfId="0" applyNumberFormat="1" applyFont="1"/>
    <xf numFmtId="2" fontId="19" fillId="0" borderId="0" xfId="0" applyNumberFormat="1" applyFont="1"/>
    <xf numFmtId="1" fontId="18" fillId="0" borderId="0" xfId="0" applyNumberFormat="1" applyFont="1"/>
    <xf numFmtId="166" fontId="18" fillId="0" borderId="0" xfId="0" applyNumberFormat="1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5"/>
  <sheetViews>
    <sheetView tabSelected="1" topLeftCell="B1" workbookViewId="0">
      <pane ySplit="1" topLeftCell="A2" activePane="bottomLeft" state="frozen"/>
      <selection pane="bottomLeft" activeCell="R2" sqref="R2"/>
    </sheetView>
  </sheetViews>
  <sheetFormatPr defaultRowHeight="14.5" x14ac:dyDescent="0.35"/>
  <cols>
    <col min="1" max="1" width="5.7265625" customWidth="1"/>
    <col min="2" max="2" width="6.90625" customWidth="1"/>
    <col min="3" max="3" width="9.81640625" bestFit="1" customWidth="1"/>
    <col min="4" max="4" width="10" bestFit="1" customWidth="1"/>
    <col min="10" max="10" width="6" customWidth="1"/>
    <col min="11" max="11" width="9.36328125" customWidth="1"/>
    <col min="12" max="12" width="10.36328125" bestFit="1" customWidth="1"/>
    <col min="13" max="13" width="11.453125" bestFit="1" customWidth="1"/>
    <col min="14" max="15" width="9.36328125" bestFit="1" customWidth="1"/>
    <col min="16" max="16" width="10.26953125" customWidth="1"/>
    <col min="17" max="17" width="9.36328125" bestFit="1" customWidth="1"/>
    <col min="18" max="18" width="13.54296875" bestFit="1" customWidth="1"/>
    <col min="19" max="19" width="10.453125" bestFit="1" customWidth="1"/>
  </cols>
  <sheetData>
    <row r="1" spans="1:20" x14ac:dyDescent="0.35">
      <c r="A1" t="s">
        <v>21</v>
      </c>
      <c r="B1" t="s">
        <v>0</v>
      </c>
      <c r="C1" t="s">
        <v>1</v>
      </c>
      <c r="D1" t="s">
        <v>16</v>
      </c>
      <c r="E1" t="s">
        <v>12</v>
      </c>
      <c r="F1" s="9" t="s">
        <v>11</v>
      </c>
      <c r="G1" t="s">
        <v>10</v>
      </c>
      <c r="H1" t="s">
        <v>13</v>
      </c>
      <c r="I1" t="s">
        <v>14</v>
      </c>
    </row>
    <row r="2" spans="1:20" x14ac:dyDescent="0.35">
      <c r="A2">
        <v>1</v>
      </c>
      <c r="B2">
        <v>6</v>
      </c>
      <c r="C2">
        <v>239848846</v>
      </c>
      <c r="D2">
        <v>128</v>
      </c>
      <c r="E2">
        <v>354.2890625</v>
      </c>
      <c r="F2">
        <v>28.75</v>
      </c>
      <c r="G2">
        <v>3.640625</v>
      </c>
      <c r="H2">
        <v>66432</v>
      </c>
      <c r="I2">
        <v>1.125</v>
      </c>
      <c r="L2" s="2" t="s">
        <v>9</v>
      </c>
      <c r="R2" s="16" t="s">
        <v>22</v>
      </c>
    </row>
    <row r="3" spans="1:20" x14ac:dyDescent="0.35">
      <c r="A3">
        <v>1</v>
      </c>
      <c r="B3">
        <v>6</v>
      </c>
      <c r="C3">
        <v>239848847</v>
      </c>
      <c r="D3">
        <v>128</v>
      </c>
      <c r="E3">
        <v>345.390625</v>
      </c>
      <c r="F3">
        <v>27.8515625</v>
      </c>
      <c r="G3">
        <v>3.6328125</v>
      </c>
      <c r="H3">
        <v>65440</v>
      </c>
      <c r="I3">
        <v>1.1328125</v>
      </c>
      <c r="L3" t="s">
        <v>16</v>
      </c>
      <c r="M3" t="s">
        <v>12</v>
      </c>
      <c r="N3" s="9" t="s">
        <v>11</v>
      </c>
      <c r="O3" t="s">
        <v>10</v>
      </c>
      <c r="P3" t="s">
        <v>13</v>
      </c>
      <c r="Q3" t="s">
        <v>14</v>
      </c>
      <c r="R3" s="2" t="s">
        <v>15</v>
      </c>
      <c r="S3" s="2"/>
    </row>
    <row r="4" spans="1:20" x14ac:dyDescent="0.35">
      <c r="A4">
        <v>1</v>
      </c>
      <c r="B4">
        <v>6</v>
      </c>
      <c r="C4">
        <v>239848848</v>
      </c>
      <c r="D4">
        <v>128</v>
      </c>
      <c r="E4">
        <v>354.1171875</v>
      </c>
      <c r="F4">
        <v>28.375</v>
      </c>
      <c r="G4">
        <v>3.6328125</v>
      </c>
      <c r="H4">
        <v>3136</v>
      </c>
      <c r="I4">
        <v>1.1015625</v>
      </c>
      <c r="L4">
        <v>128</v>
      </c>
      <c r="M4" s="3">
        <f>E38</f>
        <v>354.63064236111109</v>
      </c>
      <c r="N4" s="10">
        <f>F38</f>
        <v>28.695095486111111</v>
      </c>
      <c r="O4" s="7">
        <f>G38</f>
        <v>3.6473524305555554</v>
      </c>
      <c r="P4" s="5">
        <f>H38</f>
        <v>4915.5555555555557</v>
      </c>
      <c r="Q4" s="3">
        <f>I38</f>
        <v>1.0041232638888888</v>
      </c>
      <c r="R4" s="8">
        <f t="shared" ref="R4:R12" si="0">N4*SQRT(L4)</f>
        <v>324.64794568039451</v>
      </c>
      <c r="S4" s="8"/>
    </row>
    <row r="5" spans="1:20" x14ac:dyDescent="0.35">
      <c r="A5">
        <v>1</v>
      </c>
      <c r="B5">
        <v>6</v>
      </c>
      <c r="C5">
        <v>239848849</v>
      </c>
      <c r="D5">
        <v>128</v>
      </c>
      <c r="E5">
        <v>359.8671875</v>
      </c>
      <c r="F5">
        <v>28.765625</v>
      </c>
      <c r="G5">
        <v>3.6171875</v>
      </c>
      <c r="H5">
        <v>320</v>
      </c>
      <c r="I5">
        <v>0.9609375</v>
      </c>
      <c r="L5">
        <f t="shared" ref="L5:L10" si="1">L4*4</f>
        <v>512</v>
      </c>
      <c r="M5" s="3">
        <f>E78</f>
        <v>797.70486111527782</v>
      </c>
      <c r="N5" s="10">
        <f>F78</f>
        <v>29.891384549999984</v>
      </c>
      <c r="O5" s="7">
        <f>G78</f>
        <v>5.6073133680555554</v>
      </c>
      <c r="P5" s="5">
        <f>H78</f>
        <v>7470.8888888888887</v>
      </c>
      <c r="Q5" s="3">
        <f>I78</f>
        <v>1.2172309027777777</v>
      </c>
      <c r="R5" s="8">
        <f t="shared" si="0"/>
        <v>676.3648228595132</v>
      </c>
      <c r="S5" s="8"/>
    </row>
    <row r="6" spans="1:20" x14ac:dyDescent="0.35">
      <c r="A6">
        <v>1</v>
      </c>
      <c r="B6">
        <v>6</v>
      </c>
      <c r="C6">
        <v>239848850</v>
      </c>
      <c r="D6">
        <v>128</v>
      </c>
      <c r="E6">
        <v>357.2421875</v>
      </c>
      <c r="F6">
        <v>28.9375</v>
      </c>
      <c r="G6">
        <v>3.71875</v>
      </c>
      <c r="H6">
        <v>3296</v>
      </c>
      <c r="I6">
        <v>1.15625</v>
      </c>
      <c r="L6">
        <f t="shared" si="1"/>
        <v>2048</v>
      </c>
      <c r="M6" s="3">
        <f>E118</f>
        <v>1718.7200927881945</v>
      </c>
      <c r="N6" s="10">
        <f>F118</f>
        <v>31.801676432569447</v>
      </c>
      <c r="O6" s="7">
        <f>G118</f>
        <v>7.5971679687916662</v>
      </c>
      <c r="P6" s="5">
        <f>H118</f>
        <v>11361.555555555555</v>
      </c>
      <c r="Q6" s="3">
        <f>I118</f>
        <v>1.752861870729167</v>
      </c>
      <c r="R6" s="8">
        <f t="shared" si="0"/>
        <v>1439.1795877484974</v>
      </c>
      <c r="S6" s="8"/>
    </row>
    <row r="7" spans="1:20" x14ac:dyDescent="0.35">
      <c r="A7">
        <v>1</v>
      </c>
      <c r="B7">
        <v>6</v>
      </c>
      <c r="C7">
        <v>239848851</v>
      </c>
      <c r="D7">
        <v>128</v>
      </c>
      <c r="E7">
        <v>357.4375</v>
      </c>
      <c r="F7">
        <v>28.5</v>
      </c>
      <c r="G7">
        <v>3.6484375</v>
      </c>
      <c r="H7">
        <v>128</v>
      </c>
      <c r="I7">
        <v>1.140625</v>
      </c>
      <c r="L7">
        <f t="shared" si="1"/>
        <v>8192</v>
      </c>
      <c r="M7" s="3">
        <f>E158</f>
        <v>3673.9021606098086</v>
      </c>
      <c r="N7" s="10">
        <f>F158</f>
        <v>34.635030110651044</v>
      </c>
      <c r="O7" s="7">
        <f>G158</f>
        <v>9.59641520184549</v>
      </c>
      <c r="P7" s="5">
        <f>H158</f>
        <v>13537.513888888889</v>
      </c>
      <c r="Q7" s="3">
        <f>I158</f>
        <v>2.4360588920972224</v>
      </c>
      <c r="R7" s="8">
        <f t="shared" si="0"/>
        <v>3134.8050762037265</v>
      </c>
      <c r="S7" s="8"/>
    </row>
    <row r="8" spans="1:20" x14ac:dyDescent="0.35">
      <c r="A8">
        <v>1</v>
      </c>
      <c r="B8">
        <v>6</v>
      </c>
      <c r="C8">
        <v>239848852</v>
      </c>
      <c r="D8">
        <v>128</v>
      </c>
      <c r="E8">
        <v>349.046875</v>
      </c>
      <c r="F8">
        <v>28.7578125</v>
      </c>
      <c r="G8">
        <v>3.6640625</v>
      </c>
      <c r="H8">
        <v>256</v>
      </c>
      <c r="I8">
        <v>1.140625</v>
      </c>
      <c r="L8">
        <f t="shared" si="1"/>
        <v>32768</v>
      </c>
      <c r="M8" s="3">
        <f>E198</f>
        <v>7819.4548077510308</v>
      </c>
      <c r="N8" s="10">
        <f>F198</f>
        <v>37.561887952697489</v>
      </c>
      <c r="O8" s="7">
        <f>G198</f>
        <v>11.595969306762163</v>
      </c>
      <c r="P8" s="5">
        <f>H198</f>
        <v>16309.555555555555</v>
      </c>
      <c r="Q8" s="3">
        <f>I198</f>
        <v>3.1712790595811633</v>
      </c>
      <c r="R8" s="8">
        <f t="shared" si="0"/>
        <v>6799.4280154935504</v>
      </c>
      <c r="S8" s="8"/>
    </row>
    <row r="9" spans="1:20" x14ac:dyDescent="0.35">
      <c r="A9">
        <v>1</v>
      </c>
      <c r="B9">
        <v>6</v>
      </c>
      <c r="C9">
        <v>239848853</v>
      </c>
      <c r="D9">
        <v>128</v>
      </c>
      <c r="E9">
        <v>353.7421875</v>
      </c>
      <c r="F9">
        <v>30.1875</v>
      </c>
      <c r="G9">
        <v>3.703125</v>
      </c>
      <c r="H9">
        <v>128</v>
      </c>
      <c r="I9">
        <v>1.1796875</v>
      </c>
      <c r="L9">
        <f t="shared" si="1"/>
        <v>131072</v>
      </c>
      <c r="M9" s="3">
        <f>E238</f>
        <v>16684.498782516475</v>
      </c>
      <c r="N9" s="10">
        <f>F238</f>
        <v>40.660244198867183</v>
      </c>
      <c r="O9" s="7">
        <f>G238</f>
        <v>13.595976511392694</v>
      </c>
      <c r="P9" s="5">
        <f>H238</f>
        <v>19210.506076388891</v>
      </c>
      <c r="Q9" s="3">
        <f>I238</f>
        <v>3.9911532932431646</v>
      </c>
      <c r="R9" s="8">
        <f t="shared" si="0"/>
        <v>14720.580811632622</v>
      </c>
      <c r="S9" s="8"/>
    </row>
    <row r="10" spans="1:20" x14ac:dyDescent="0.35">
      <c r="A10">
        <v>1</v>
      </c>
      <c r="B10">
        <v>6</v>
      </c>
      <c r="C10">
        <v>239848854</v>
      </c>
      <c r="D10">
        <v>128</v>
      </c>
      <c r="E10">
        <v>350.0390625</v>
      </c>
      <c r="F10">
        <v>28.0078125</v>
      </c>
      <c r="G10">
        <v>3.6171875</v>
      </c>
      <c r="H10">
        <v>128</v>
      </c>
      <c r="I10">
        <v>1.140625</v>
      </c>
      <c r="L10">
        <f t="shared" si="1"/>
        <v>524288</v>
      </c>
      <c r="M10" s="3">
        <f>E278</f>
        <v>35614.292696171549</v>
      </c>
      <c r="N10" s="10">
        <f>F278</f>
        <v>43.874234146251219</v>
      </c>
      <c r="O10" s="7">
        <f>G278</f>
        <v>15.595823393778751</v>
      </c>
      <c r="P10" s="14">
        <f>H278</f>
        <v>21949.150391388892</v>
      </c>
      <c r="Q10" s="12">
        <f>I278</f>
        <v>5.0605951415259334</v>
      </c>
      <c r="R10" s="8">
        <f t="shared" si="0"/>
        <v>31768.338927800949</v>
      </c>
      <c r="S10" s="8"/>
    </row>
    <row r="11" spans="1:20" x14ac:dyDescent="0.35">
      <c r="A11">
        <v>1</v>
      </c>
      <c r="B11">
        <v>6</v>
      </c>
      <c r="C11">
        <v>239848855</v>
      </c>
      <c r="D11">
        <v>128</v>
      </c>
      <c r="E11">
        <v>370.5234375</v>
      </c>
      <c r="F11">
        <v>28.7734375</v>
      </c>
      <c r="G11">
        <v>3.6796875</v>
      </c>
      <c r="H11">
        <v>128</v>
      </c>
      <c r="I11">
        <v>1.125</v>
      </c>
      <c r="K11" t="s">
        <v>19</v>
      </c>
      <c r="L11">
        <v>2097152</v>
      </c>
      <c r="M11" s="3">
        <f>E291</f>
        <v>76097.66624001092</v>
      </c>
      <c r="N11" s="3">
        <f t="shared" ref="N11:O11" si="2">F291</f>
        <v>47.373314380645759</v>
      </c>
      <c r="O11" s="7">
        <f t="shared" si="2"/>
        <v>17.595794405255987</v>
      </c>
      <c r="P11" s="11" t="s">
        <v>5</v>
      </c>
      <c r="Q11" s="11" t="s">
        <v>5</v>
      </c>
      <c r="R11" s="13">
        <f t="shared" si="0"/>
        <v>68603.887300273782</v>
      </c>
      <c r="S11" s="8"/>
      <c r="T11" s="1"/>
    </row>
    <row r="12" spans="1:20" x14ac:dyDescent="0.35">
      <c r="A12">
        <v>1</v>
      </c>
      <c r="B12">
        <v>6</v>
      </c>
      <c r="C12">
        <v>239848856</v>
      </c>
      <c r="D12">
        <v>128</v>
      </c>
      <c r="E12">
        <v>353.4140625</v>
      </c>
      <c r="F12">
        <v>28.609375</v>
      </c>
      <c r="G12">
        <v>3.6328125</v>
      </c>
      <c r="H12">
        <v>3040</v>
      </c>
      <c r="I12">
        <v>1.1171875</v>
      </c>
      <c r="K12" t="s">
        <v>20</v>
      </c>
      <c r="L12">
        <v>8388608</v>
      </c>
      <c r="M12" s="3">
        <v>162771.73188483701</v>
      </c>
      <c r="N12" s="3">
        <v>50.976187825202899</v>
      </c>
      <c r="O12" s="7">
        <v>19.595795512199398</v>
      </c>
      <c r="P12" s="11" t="s">
        <v>5</v>
      </c>
      <c r="Q12" s="11" t="s">
        <v>5</v>
      </c>
      <c r="R12" s="13">
        <f t="shared" si="0"/>
        <v>147642.81073762343</v>
      </c>
    </row>
    <row r="13" spans="1:20" x14ac:dyDescent="0.35">
      <c r="A13">
        <v>1</v>
      </c>
      <c r="B13">
        <v>6</v>
      </c>
      <c r="C13">
        <v>239848857</v>
      </c>
      <c r="D13">
        <v>128</v>
      </c>
      <c r="E13">
        <v>353.515625</v>
      </c>
      <c r="F13">
        <v>28.4375</v>
      </c>
      <c r="G13">
        <v>3.6015625</v>
      </c>
      <c r="H13">
        <v>1216</v>
      </c>
      <c r="I13">
        <v>0.9140625</v>
      </c>
    </row>
    <row r="14" spans="1:20" x14ac:dyDescent="0.35">
      <c r="A14">
        <v>1</v>
      </c>
      <c r="B14">
        <v>6</v>
      </c>
      <c r="C14">
        <v>239848858</v>
      </c>
      <c r="D14">
        <v>128</v>
      </c>
      <c r="E14">
        <v>352.1953125</v>
      </c>
      <c r="F14">
        <v>28.875</v>
      </c>
      <c r="G14">
        <v>3.6328125</v>
      </c>
      <c r="H14">
        <v>1696</v>
      </c>
      <c r="I14">
        <v>0.9375</v>
      </c>
      <c r="L14" s="2" t="s">
        <v>4</v>
      </c>
      <c r="S14" s="6"/>
    </row>
    <row r="15" spans="1:20" x14ac:dyDescent="0.35">
      <c r="A15">
        <v>1</v>
      </c>
      <c r="B15">
        <v>6</v>
      </c>
      <c r="C15">
        <v>239848859</v>
      </c>
      <c r="D15">
        <v>128</v>
      </c>
      <c r="E15">
        <v>350.453125</v>
      </c>
      <c r="F15">
        <v>27.5859375</v>
      </c>
      <c r="G15">
        <v>3.6484375</v>
      </c>
      <c r="H15">
        <v>128</v>
      </c>
      <c r="I15">
        <v>0.90625</v>
      </c>
      <c r="L15">
        <v>512</v>
      </c>
      <c r="M15" s="6">
        <f>SQRT(M5/M4)</f>
        <v>1.4997987591092978</v>
      </c>
      <c r="N15" s="6">
        <f>SQRT(N5/N4)</f>
        <v>1.0206319954251553</v>
      </c>
      <c r="O15" s="6">
        <f>SQRT(O5/O4)</f>
        <v>1.2399053929518868</v>
      </c>
      <c r="P15" s="6">
        <f>SQRT(P5/P4)</f>
        <v>1.2328204625765906</v>
      </c>
      <c r="Q15" s="6">
        <f>SQRT(Q5/Q4)</f>
        <v>1.1010143269219133</v>
      </c>
      <c r="R15" s="6">
        <f>SQRT(R5/R4)</f>
        <v>1.4433916101221693</v>
      </c>
      <c r="S15" s="6"/>
    </row>
    <row r="16" spans="1:20" x14ac:dyDescent="0.35">
      <c r="A16">
        <v>1</v>
      </c>
      <c r="B16">
        <v>6</v>
      </c>
      <c r="C16">
        <v>239848860</v>
      </c>
      <c r="D16">
        <v>128</v>
      </c>
      <c r="E16">
        <v>356.640625</v>
      </c>
      <c r="F16">
        <v>29</v>
      </c>
      <c r="G16">
        <v>3.6328125</v>
      </c>
      <c r="H16">
        <v>3264</v>
      </c>
      <c r="I16">
        <v>1.03125</v>
      </c>
      <c r="L16">
        <f t="shared" ref="L16:L21" si="3">L15*4</f>
        <v>2048</v>
      </c>
      <c r="M16" s="6">
        <f>SQRT(M6/M5)</f>
        <v>1.467849258457842</v>
      </c>
      <c r="N16" s="6">
        <f>SQRT(N6/N5)</f>
        <v>1.0314590516080486</v>
      </c>
      <c r="O16" s="6">
        <f>SQRT(O6/O5)</f>
        <v>1.1639878591023294</v>
      </c>
      <c r="P16" s="6">
        <f>SQRT(P6/P5)</f>
        <v>1.2331978517701039</v>
      </c>
      <c r="Q16" s="6">
        <f>SQRT(Q6/Q5)</f>
        <v>1.2000168998275129</v>
      </c>
      <c r="R16" s="6">
        <f>SQRT(R6/R5)</f>
        <v>1.4587033798165925</v>
      </c>
      <c r="S16" s="6"/>
    </row>
    <row r="17" spans="1:19" x14ac:dyDescent="0.35">
      <c r="A17">
        <v>1</v>
      </c>
      <c r="B17">
        <v>6</v>
      </c>
      <c r="C17">
        <v>239848861</v>
      </c>
      <c r="D17">
        <v>128</v>
      </c>
      <c r="E17">
        <v>350.6796875</v>
      </c>
      <c r="F17">
        <v>28.234375</v>
      </c>
      <c r="G17">
        <v>3.625</v>
      </c>
      <c r="H17">
        <v>3008</v>
      </c>
      <c r="I17">
        <v>1.0859375</v>
      </c>
      <c r="L17">
        <f t="shared" si="3"/>
        <v>8192</v>
      </c>
      <c r="M17" s="6">
        <f>SQRT(M7/M6)</f>
        <v>1.4620466033464097</v>
      </c>
      <c r="N17" s="6">
        <f>SQRT(N7/N6)</f>
        <v>1.0435968931458588</v>
      </c>
      <c r="O17" s="6">
        <f>SQRT(O7/O6)</f>
        <v>1.1239025349687788</v>
      </c>
      <c r="P17" s="6">
        <f>SQRT(P7/P6)</f>
        <v>1.0915674063766996</v>
      </c>
      <c r="Q17" s="6">
        <f>SQRT(Q7/Q6)</f>
        <v>1.1788812071633841</v>
      </c>
      <c r="R17" s="6">
        <f>SQRT(R7/R6)</f>
        <v>1.475868879937299</v>
      </c>
      <c r="S17" s="6"/>
    </row>
    <row r="18" spans="1:19" x14ac:dyDescent="0.35">
      <c r="A18">
        <v>1</v>
      </c>
      <c r="B18">
        <v>6</v>
      </c>
      <c r="C18">
        <v>239848862</v>
      </c>
      <c r="D18">
        <v>128</v>
      </c>
      <c r="E18">
        <v>358.390625</v>
      </c>
      <c r="F18">
        <v>28.21875</v>
      </c>
      <c r="G18">
        <v>3.6640625</v>
      </c>
      <c r="H18">
        <v>3040</v>
      </c>
      <c r="I18">
        <v>1.0234375</v>
      </c>
      <c r="L18">
        <f t="shared" si="3"/>
        <v>32768</v>
      </c>
      <c r="M18" s="6">
        <f>SQRT(M8/M7)</f>
        <v>1.4588963702815918</v>
      </c>
      <c r="N18" s="6">
        <f>SQRT(N8/N7)</f>
        <v>1.0413960394175321</v>
      </c>
      <c r="O18" s="6">
        <f>SQRT(O8/O7)</f>
        <v>1.0992564271987577</v>
      </c>
      <c r="P18" s="6">
        <f>SQRT(P8/P7)</f>
        <v>1.0976189733800632</v>
      </c>
      <c r="Q18" s="6">
        <f>SQRT(Q8/Q7)</f>
        <v>1.1409676692436574</v>
      </c>
      <c r="R18" s="6">
        <f>SQRT(R8/R7)</f>
        <v>1.4727564027459004</v>
      </c>
      <c r="S18" s="6"/>
    </row>
    <row r="19" spans="1:19" x14ac:dyDescent="0.35">
      <c r="A19">
        <v>1</v>
      </c>
      <c r="B19">
        <v>6</v>
      </c>
      <c r="C19">
        <v>239848863</v>
      </c>
      <c r="D19">
        <v>128</v>
      </c>
      <c r="E19">
        <v>357.359375</v>
      </c>
      <c r="F19">
        <v>28.8671875</v>
      </c>
      <c r="G19">
        <v>3.6640625</v>
      </c>
      <c r="H19">
        <v>3168</v>
      </c>
      <c r="I19">
        <v>1.03125</v>
      </c>
      <c r="L19">
        <f t="shared" si="3"/>
        <v>131072</v>
      </c>
      <c r="M19" s="6">
        <f>SQRT(M9/M8)</f>
        <v>1.4607246068307533</v>
      </c>
      <c r="N19" s="6">
        <f>SQRT(N9/N8)</f>
        <v>1.0404262115508602</v>
      </c>
      <c r="O19" s="6">
        <f>SQRT(O9/O8)</f>
        <v>1.0828085446956459</v>
      </c>
      <c r="P19" s="6">
        <f>SQRT(P9/P8)</f>
        <v>1.0852963433423188</v>
      </c>
      <c r="Q19" s="6">
        <f>SQRT(Q9/Q8)</f>
        <v>1.1218427209436563</v>
      </c>
      <c r="R19" s="6">
        <f>SQRT(R9/R8)</f>
        <v>1.4713848590236853</v>
      </c>
      <c r="S19" s="6"/>
    </row>
    <row r="20" spans="1:19" x14ac:dyDescent="0.35">
      <c r="A20">
        <v>1</v>
      </c>
      <c r="B20">
        <v>6</v>
      </c>
      <c r="C20">
        <v>239848864</v>
      </c>
      <c r="D20">
        <v>128</v>
      </c>
      <c r="E20">
        <v>358.953125</v>
      </c>
      <c r="F20">
        <v>30.09375</v>
      </c>
      <c r="G20">
        <v>3.703125</v>
      </c>
      <c r="H20">
        <v>128</v>
      </c>
      <c r="I20">
        <v>1.0078125</v>
      </c>
      <c r="L20">
        <f t="shared" si="3"/>
        <v>524288</v>
      </c>
      <c r="M20" s="6">
        <f>SQRT(M10/M9)</f>
        <v>1.4610180436306432</v>
      </c>
      <c r="N20" s="6">
        <f>SQRT(N10/N9)</f>
        <v>1.038770919516723</v>
      </c>
      <c r="O20" s="6">
        <f>SQRT(O10/O9)</f>
        <v>1.0710233802328939</v>
      </c>
      <c r="P20" s="6">
        <f>SQRT(P10/P9)</f>
        <v>1.0689058505205682</v>
      </c>
      <c r="Q20" s="6">
        <f>SQRT(Q10/Q9)</f>
        <v>1.1260342302383575</v>
      </c>
      <c r="R20" s="6">
        <f>SQRT(R10/R9)</f>
        <v>1.4690439225793204</v>
      </c>
      <c r="S20" s="6"/>
    </row>
    <row r="21" spans="1:19" x14ac:dyDescent="0.35">
      <c r="A21">
        <v>1</v>
      </c>
      <c r="B21">
        <v>6</v>
      </c>
      <c r="C21">
        <v>239848865</v>
      </c>
      <c r="D21">
        <v>128</v>
      </c>
      <c r="E21">
        <v>353.1171875</v>
      </c>
      <c r="F21">
        <v>28.1953125</v>
      </c>
      <c r="G21">
        <v>3.6328125</v>
      </c>
      <c r="H21">
        <v>2144</v>
      </c>
      <c r="I21">
        <v>1.015625</v>
      </c>
      <c r="L21">
        <f t="shared" si="3"/>
        <v>2097152</v>
      </c>
      <c r="M21" s="6">
        <f>SQRT(M11/M10)</f>
        <v>1.4617513621449962</v>
      </c>
      <c r="N21" s="6">
        <f>SQRT(N11/N10)</f>
        <v>1.0391114033451243</v>
      </c>
      <c r="O21" s="6">
        <f>SQRT(O11/O10)</f>
        <v>1.0621852960617424</v>
      </c>
      <c r="P21" s="6"/>
      <c r="Q21" s="6"/>
      <c r="R21" s="6">
        <f>SQRT(R11/R10)</f>
        <v>1.4695254394272141</v>
      </c>
    </row>
    <row r="22" spans="1:19" x14ac:dyDescent="0.35">
      <c r="A22">
        <v>1</v>
      </c>
      <c r="B22">
        <v>6</v>
      </c>
      <c r="C22">
        <v>239848866</v>
      </c>
      <c r="D22">
        <v>128</v>
      </c>
      <c r="E22">
        <v>348.78125</v>
      </c>
      <c r="F22">
        <v>27.734375</v>
      </c>
      <c r="G22">
        <v>3.6796875</v>
      </c>
      <c r="H22">
        <v>128</v>
      </c>
      <c r="I22">
        <v>1.0390625</v>
      </c>
      <c r="M22" s="6">
        <f>SQRT(M12/M11)</f>
        <v>1.4625267667682393</v>
      </c>
      <c r="N22" s="6">
        <f>SQRT(N12/N11)</f>
        <v>1.0373296511135772</v>
      </c>
      <c r="O22" s="6">
        <f>SQRT(O12/O11)</f>
        <v>1.0553026044351832</v>
      </c>
      <c r="R22" s="6">
        <f>SQRT(R12/R11)</f>
        <v>1.4670056612565718</v>
      </c>
    </row>
    <row r="23" spans="1:19" x14ac:dyDescent="0.35">
      <c r="A23">
        <v>1</v>
      </c>
      <c r="B23">
        <v>6</v>
      </c>
      <c r="C23">
        <v>239848867</v>
      </c>
      <c r="D23">
        <v>128</v>
      </c>
      <c r="E23">
        <v>352.15625</v>
      </c>
      <c r="F23">
        <v>28.796875</v>
      </c>
      <c r="G23">
        <v>3.6640625</v>
      </c>
      <c r="H23">
        <v>128</v>
      </c>
      <c r="I23">
        <v>1.0234375</v>
      </c>
    </row>
    <row r="24" spans="1:19" x14ac:dyDescent="0.35">
      <c r="A24">
        <v>1</v>
      </c>
      <c r="B24">
        <v>6</v>
      </c>
      <c r="C24">
        <v>239848868</v>
      </c>
      <c r="D24">
        <v>128</v>
      </c>
      <c r="E24">
        <v>357.5234375</v>
      </c>
      <c r="F24">
        <v>30</v>
      </c>
      <c r="G24">
        <v>3.6015625</v>
      </c>
      <c r="H24">
        <v>128</v>
      </c>
      <c r="I24">
        <v>1.0078125</v>
      </c>
    </row>
    <row r="25" spans="1:19" x14ac:dyDescent="0.35">
      <c r="A25">
        <v>1</v>
      </c>
      <c r="B25">
        <v>6</v>
      </c>
      <c r="C25">
        <v>239848869</v>
      </c>
      <c r="D25">
        <v>128</v>
      </c>
      <c r="E25">
        <v>350.28125</v>
      </c>
      <c r="F25">
        <v>28.2109375</v>
      </c>
      <c r="G25">
        <v>3.625</v>
      </c>
      <c r="H25">
        <v>128</v>
      </c>
      <c r="I25">
        <v>1.0078125</v>
      </c>
    </row>
    <row r="26" spans="1:19" x14ac:dyDescent="0.35">
      <c r="A26">
        <v>1</v>
      </c>
      <c r="B26">
        <v>6</v>
      </c>
      <c r="C26">
        <v>239848870</v>
      </c>
      <c r="D26">
        <v>128</v>
      </c>
      <c r="E26">
        <v>362.09375</v>
      </c>
      <c r="F26">
        <v>29.1953125</v>
      </c>
      <c r="G26">
        <v>3.6875</v>
      </c>
      <c r="H26">
        <v>128</v>
      </c>
      <c r="I26">
        <v>0.859375</v>
      </c>
      <c r="S26" s="2"/>
    </row>
    <row r="27" spans="1:19" x14ac:dyDescent="0.35">
      <c r="A27">
        <v>1</v>
      </c>
      <c r="B27">
        <v>6</v>
      </c>
      <c r="C27">
        <v>239848871</v>
      </c>
      <c r="D27">
        <v>128</v>
      </c>
      <c r="E27">
        <v>359.5234375</v>
      </c>
      <c r="F27">
        <v>30.1796875</v>
      </c>
      <c r="G27">
        <v>3.6875</v>
      </c>
      <c r="H27">
        <v>3072</v>
      </c>
      <c r="I27">
        <v>0.890625</v>
      </c>
      <c r="L27" s="2" t="s">
        <v>6</v>
      </c>
      <c r="M27" s="8"/>
      <c r="N27" s="8"/>
      <c r="O27" s="8"/>
      <c r="P27" s="8" t="s">
        <v>8</v>
      </c>
      <c r="Q27" s="8" t="s">
        <v>7</v>
      </c>
      <c r="R27" s="2" t="s">
        <v>17</v>
      </c>
      <c r="S27" s="2"/>
    </row>
    <row r="28" spans="1:19" x14ac:dyDescent="0.35">
      <c r="A28">
        <v>1</v>
      </c>
      <c r="B28">
        <v>6</v>
      </c>
      <c r="C28">
        <v>239848872</v>
      </c>
      <c r="D28">
        <v>128</v>
      </c>
      <c r="E28">
        <v>355.609375</v>
      </c>
      <c r="F28">
        <v>28.5546875</v>
      </c>
      <c r="G28">
        <v>3.65625</v>
      </c>
      <c r="H28">
        <v>128</v>
      </c>
      <c r="I28">
        <v>1</v>
      </c>
      <c r="L28">
        <v>19</v>
      </c>
      <c r="M28" s="3"/>
      <c r="N28" s="3"/>
      <c r="O28" s="3"/>
      <c r="P28" s="14">
        <f>P10</f>
        <v>21949.150391388892</v>
      </c>
      <c r="Q28" s="12">
        <f>Q10</f>
        <v>5.0605951415259334</v>
      </c>
      <c r="R28" s="8"/>
      <c r="S28" s="2"/>
    </row>
    <row r="29" spans="1:19" x14ac:dyDescent="0.35">
      <c r="A29">
        <v>1</v>
      </c>
      <c r="B29">
        <v>6</v>
      </c>
      <c r="C29">
        <v>239848873</v>
      </c>
      <c r="D29">
        <v>128</v>
      </c>
      <c r="E29">
        <v>354.7265625</v>
      </c>
      <c r="F29">
        <v>28.3359375</v>
      </c>
      <c r="G29">
        <v>3.625</v>
      </c>
      <c r="H29">
        <v>3104</v>
      </c>
      <c r="I29">
        <v>0.90625</v>
      </c>
      <c r="L29">
        <v>20</v>
      </c>
      <c r="M29" s="3"/>
      <c r="N29" s="3"/>
      <c r="O29" s="3"/>
      <c r="P29" s="5">
        <f>P28*1.09</f>
        <v>23924.573926613895</v>
      </c>
      <c r="Q29" s="3">
        <f>Q28*1.13</f>
        <v>5.7184725099243039</v>
      </c>
      <c r="R29" s="8"/>
    </row>
    <row r="30" spans="1:19" x14ac:dyDescent="0.35">
      <c r="A30">
        <v>1</v>
      </c>
      <c r="B30">
        <v>6</v>
      </c>
      <c r="C30">
        <v>239848874</v>
      </c>
      <c r="D30">
        <v>128</v>
      </c>
      <c r="E30">
        <v>355.7265625</v>
      </c>
      <c r="F30">
        <v>28.3125</v>
      </c>
      <c r="G30">
        <v>3.6171875</v>
      </c>
      <c r="H30">
        <v>3008</v>
      </c>
      <c r="I30">
        <v>0.9140625</v>
      </c>
      <c r="L30">
        <v>21</v>
      </c>
      <c r="M30" s="3"/>
      <c r="N30" s="3"/>
      <c r="O30" s="3"/>
      <c r="P30" s="5">
        <f t="shared" ref="P30:P49" si="4">P29*1.09</f>
        <v>26077.785580009149</v>
      </c>
      <c r="Q30" s="3">
        <f t="shared" ref="Q30:Q49" si="5">Q29*1.13</f>
        <v>6.461873936214463</v>
      </c>
      <c r="R30" s="15">
        <f>R11/1024/1024</f>
        <v>6.5425765323900015E-2</v>
      </c>
    </row>
    <row r="31" spans="1:19" x14ac:dyDescent="0.35">
      <c r="A31">
        <v>1</v>
      </c>
      <c r="B31">
        <v>6</v>
      </c>
      <c r="C31">
        <v>239848875</v>
      </c>
      <c r="D31">
        <v>128</v>
      </c>
      <c r="E31">
        <v>351.7890625</v>
      </c>
      <c r="F31">
        <v>27.640625</v>
      </c>
      <c r="G31">
        <v>3.6171875</v>
      </c>
      <c r="H31">
        <v>3072</v>
      </c>
      <c r="I31">
        <v>0.9296875</v>
      </c>
      <c r="L31">
        <v>22</v>
      </c>
      <c r="M31" s="3"/>
      <c r="N31" s="3"/>
      <c r="O31" s="3"/>
      <c r="P31" s="5">
        <f t="shared" si="4"/>
        <v>28424.786282209974</v>
      </c>
      <c r="Q31" s="3">
        <f t="shared" si="5"/>
        <v>7.3019175479223426</v>
      </c>
      <c r="R31" s="7">
        <f>R30*1.47</f>
        <v>9.617587502613302E-2</v>
      </c>
    </row>
    <row r="32" spans="1:19" x14ac:dyDescent="0.35">
      <c r="A32">
        <v>1</v>
      </c>
      <c r="B32">
        <v>6</v>
      </c>
      <c r="C32">
        <v>239848876</v>
      </c>
      <c r="D32">
        <v>128</v>
      </c>
      <c r="E32">
        <v>351.0703125</v>
      </c>
      <c r="F32">
        <v>29.3515625</v>
      </c>
      <c r="G32">
        <v>3.578125</v>
      </c>
      <c r="H32">
        <v>128</v>
      </c>
      <c r="I32">
        <v>0.9140625</v>
      </c>
      <c r="L32">
        <v>23</v>
      </c>
      <c r="M32" s="3"/>
      <c r="N32" s="3"/>
      <c r="O32" s="3"/>
      <c r="P32" s="5">
        <f t="shared" si="4"/>
        <v>30983.017047608875</v>
      </c>
      <c r="Q32" s="3">
        <f t="shared" si="5"/>
        <v>8.2511668291522469</v>
      </c>
      <c r="R32" s="7">
        <f t="shared" ref="R32:R49" si="6">R31*1.47</f>
        <v>0.14137853628841554</v>
      </c>
    </row>
    <row r="33" spans="1:18" x14ac:dyDescent="0.35">
      <c r="A33">
        <v>1</v>
      </c>
      <c r="B33">
        <v>6</v>
      </c>
      <c r="C33">
        <v>239848877</v>
      </c>
      <c r="D33">
        <v>128</v>
      </c>
      <c r="E33">
        <v>356.7109375</v>
      </c>
      <c r="F33">
        <v>28.7890625</v>
      </c>
      <c r="G33">
        <v>3.6171875</v>
      </c>
      <c r="H33">
        <v>128</v>
      </c>
      <c r="I33">
        <v>0.8984375</v>
      </c>
      <c r="L33">
        <v>24</v>
      </c>
      <c r="M33" s="3"/>
      <c r="N33" s="3"/>
      <c r="O33" s="3"/>
      <c r="P33" s="5">
        <f t="shared" si="4"/>
        <v>33771.488581893675</v>
      </c>
      <c r="Q33" s="3">
        <f t="shared" si="5"/>
        <v>9.3238185169420387</v>
      </c>
      <c r="R33" s="7">
        <f t="shared" si="6"/>
        <v>0.20782644834397085</v>
      </c>
    </row>
    <row r="34" spans="1:18" x14ac:dyDescent="0.35">
      <c r="A34">
        <v>1</v>
      </c>
      <c r="B34">
        <v>6</v>
      </c>
      <c r="C34">
        <v>239848878</v>
      </c>
      <c r="D34">
        <v>128</v>
      </c>
      <c r="E34">
        <v>355.5625</v>
      </c>
      <c r="F34">
        <v>28.8671875</v>
      </c>
      <c r="G34">
        <v>3.6171875</v>
      </c>
      <c r="H34">
        <v>128</v>
      </c>
      <c r="I34">
        <v>0.890625</v>
      </c>
      <c r="L34">
        <v>25</v>
      </c>
      <c r="M34" s="3"/>
      <c r="N34" s="3"/>
      <c r="O34" s="3"/>
      <c r="P34" s="5">
        <f t="shared" si="4"/>
        <v>36810.922554264107</v>
      </c>
      <c r="Q34" s="4">
        <f t="shared" si="5"/>
        <v>10.535914924144503</v>
      </c>
      <c r="R34" s="7">
        <f t="shared" si="6"/>
        <v>0.30550487906563717</v>
      </c>
    </row>
    <row r="35" spans="1:18" x14ac:dyDescent="0.35">
      <c r="A35">
        <v>1</v>
      </c>
      <c r="B35">
        <v>6</v>
      </c>
      <c r="C35">
        <v>239848879</v>
      </c>
      <c r="D35">
        <v>128</v>
      </c>
      <c r="E35">
        <v>349.09375</v>
      </c>
      <c r="F35">
        <v>28.828125</v>
      </c>
      <c r="G35">
        <v>3.6328125</v>
      </c>
      <c r="H35">
        <v>3072</v>
      </c>
      <c r="I35">
        <v>0.7890625</v>
      </c>
      <c r="L35">
        <v>26</v>
      </c>
      <c r="M35" s="3"/>
      <c r="N35" s="3"/>
      <c r="O35" s="3"/>
      <c r="P35" s="5">
        <f t="shared" si="4"/>
        <v>40123.905584147877</v>
      </c>
      <c r="Q35" s="4">
        <f t="shared" si="5"/>
        <v>11.905583864283287</v>
      </c>
      <c r="R35" s="7">
        <f t="shared" si="6"/>
        <v>0.44909217222648662</v>
      </c>
    </row>
    <row r="36" spans="1:18" x14ac:dyDescent="0.35">
      <c r="A36">
        <v>1</v>
      </c>
      <c r="B36">
        <v>6</v>
      </c>
      <c r="C36">
        <v>239848880</v>
      </c>
      <c r="D36">
        <v>128</v>
      </c>
      <c r="E36">
        <v>347.4140625</v>
      </c>
      <c r="F36">
        <v>28.5625</v>
      </c>
      <c r="G36">
        <v>3.6796875</v>
      </c>
      <c r="H36">
        <v>128</v>
      </c>
      <c r="I36">
        <v>0.90625</v>
      </c>
      <c r="L36">
        <v>27</v>
      </c>
      <c r="M36" s="3"/>
      <c r="N36" s="3"/>
      <c r="O36" s="3"/>
      <c r="P36" s="5">
        <f t="shared" si="4"/>
        <v>43735.057086721186</v>
      </c>
      <c r="Q36" s="4">
        <f t="shared" si="5"/>
        <v>13.453309766640112</v>
      </c>
      <c r="R36" s="7">
        <f t="shared" si="6"/>
        <v>0.66016549317293527</v>
      </c>
    </row>
    <row r="37" spans="1:18" x14ac:dyDescent="0.35">
      <c r="A37">
        <v>1</v>
      </c>
      <c r="B37">
        <v>6</v>
      </c>
      <c r="C37">
        <v>239848881</v>
      </c>
      <c r="D37">
        <v>128</v>
      </c>
      <c r="E37">
        <v>362.2265625</v>
      </c>
      <c r="F37">
        <v>28.640625</v>
      </c>
      <c r="G37">
        <v>3.7265625</v>
      </c>
      <c r="H37">
        <v>128</v>
      </c>
      <c r="I37">
        <v>0.8984375</v>
      </c>
      <c r="L37">
        <v>28</v>
      </c>
      <c r="P37" s="5">
        <f t="shared" si="4"/>
        <v>47671.212224526098</v>
      </c>
      <c r="Q37" s="4">
        <f t="shared" si="5"/>
        <v>15.202240036303325</v>
      </c>
      <c r="R37" s="7">
        <f t="shared" si="6"/>
        <v>0.97044327496421479</v>
      </c>
    </row>
    <row r="38" spans="1:18" x14ac:dyDescent="0.35">
      <c r="C38" t="s">
        <v>2</v>
      </c>
      <c r="D38">
        <f>D15+0.1</f>
        <v>128.1</v>
      </c>
      <c r="E38">
        <f>AVERAGE(E2:E37)</f>
        <v>354.63064236111109</v>
      </c>
      <c r="F38">
        <f>AVERAGE(F2:F37)</f>
        <v>28.695095486111111</v>
      </c>
      <c r="G38">
        <f>AVERAGE(G2:G37)</f>
        <v>3.6473524305555554</v>
      </c>
      <c r="H38">
        <f>AVERAGE(H2:H37)</f>
        <v>4915.5555555555557</v>
      </c>
      <c r="I38">
        <f>AVERAGE(I2:I37)</f>
        <v>1.0041232638888888</v>
      </c>
      <c r="L38">
        <v>29</v>
      </c>
      <c r="P38" s="5">
        <f t="shared" si="4"/>
        <v>51961.621324733453</v>
      </c>
      <c r="Q38" s="4">
        <f t="shared" si="5"/>
        <v>17.178531241022757</v>
      </c>
      <c r="R38" s="3">
        <f t="shared" si="6"/>
        <v>1.4265516141973957</v>
      </c>
    </row>
    <row r="39" spans="1:18" x14ac:dyDescent="0.35">
      <c r="C39" t="s">
        <v>3</v>
      </c>
      <c r="D39">
        <f>D38+0.1</f>
        <v>128.19999999999999</v>
      </c>
      <c r="E39">
        <f>_xlfn.STDEV.P(E2:E37)</f>
        <v>4.8236487205087046</v>
      </c>
      <c r="F39">
        <f>_xlfn.STDEV.P(F2:F37)</f>
        <v>0.64489411637062644</v>
      </c>
      <c r="G39">
        <f>_xlfn.STDEV.P(G2:G37)</f>
        <v>3.440816630038427E-2</v>
      </c>
      <c r="H39">
        <f>_xlfn.STDEV.P(H2:H37)</f>
        <v>14861.452292656784</v>
      </c>
      <c r="I39">
        <f>_xlfn.STDEV.P(I2:I37)</f>
        <v>0.10116921233209064</v>
      </c>
      <c r="L39">
        <v>30</v>
      </c>
      <c r="P39" s="5">
        <f t="shared" si="4"/>
        <v>56638.167243959469</v>
      </c>
      <c r="Q39" s="4">
        <f t="shared" si="5"/>
        <v>19.411740302355714</v>
      </c>
      <c r="R39" s="3">
        <f>R38*1.47</f>
        <v>2.0970308728701719</v>
      </c>
    </row>
    <row r="40" spans="1:18" x14ac:dyDescent="0.35">
      <c r="D40">
        <f>D39+0.1</f>
        <v>128.29999999999998</v>
      </c>
      <c r="L40">
        <v>31</v>
      </c>
      <c r="P40" s="5">
        <f t="shared" si="4"/>
        <v>61735.602295915829</v>
      </c>
      <c r="Q40" s="4">
        <f t="shared" si="5"/>
        <v>21.935266541661953</v>
      </c>
      <c r="R40" s="3">
        <f t="shared" si="6"/>
        <v>3.0826353831191526</v>
      </c>
    </row>
    <row r="41" spans="1:18" x14ac:dyDescent="0.35">
      <c r="D41">
        <f>D40+0.1</f>
        <v>128.39999999999998</v>
      </c>
      <c r="L41">
        <v>32</v>
      </c>
      <c r="P41" s="5">
        <f t="shared" si="4"/>
        <v>67291.806502548265</v>
      </c>
      <c r="Q41" s="4">
        <f t="shared" si="5"/>
        <v>24.786851192078004</v>
      </c>
      <c r="R41" s="3">
        <f t="shared" si="6"/>
        <v>4.5314740131851545</v>
      </c>
    </row>
    <row r="42" spans="1:18" x14ac:dyDescent="0.35">
      <c r="A42">
        <v>1</v>
      </c>
      <c r="B42">
        <v>6</v>
      </c>
      <c r="C42">
        <v>239848846</v>
      </c>
      <c r="D42">
        <v>512</v>
      </c>
      <c r="E42">
        <v>790.6875</v>
      </c>
      <c r="F42">
        <v>29.5234375</v>
      </c>
      <c r="G42">
        <v>5.578125</v>
      </c>
      <c r="H42">
        <v>25840</v>
      </c>
      <c r="I42">
        <v>1.248046875</v>
      </c>
      <c r="L42">
        <v>33</v>
      </c>
      <c r="P42" s="5">
        <f t="shared" si="4"/>
        <v>73348.069087777607</v>
      </c>
      <c r="Q42" s="4">
        <f t="shared" si="5"/>
        <v>28.009141847048141</v>
      </c>
      <c r="R42" s="3">
        <f t="shared" si="6"/>
        <v>6.6612667993821768</v>
      </c>
    </row>
    <row r="43" spans="1:18" x14ac:dyDescent="0.35">
      <c r="A43">
        <v>1</v>
      </c>
      <c r="B43">
        <v>6</v>
      </c>
      <c r="C43">
        <v>239848847</v>
      </c>
      <c r="D43">
        <v>512</v>
      </c>
      <c r="E43">
        <v>802.966796875</v>
      </c>
      <c r="F43">
        <v>30.349609375</v>
      </c>
      <c r="G43">
        <v>5.58203125</v>
      </c>
      <c r="H43">
        <v>11008</v>
      </c>
      <c r="I43">
        <v>1.13671875</v>
      </c>
      <c r="L43">
        <v>34</v>
      </c>
      <c r="P43" s="5">
        <f t="shared" si="4"/>
        <v>79949.395305677594</v>
      </c>
      <c r="Q43" s="4">
        <f t="shared" si="5"/>
        <v>31.650330287164397</v>
      </c>
      <c r="R43" s="3">
        <f t="shared" si="6"/>
        <v>9.7920621950918001</v>
      </c>
    </row>
    <row r="44" spans="1:18" x14ac:dyDescent="0.35">
      <c r="A44">
        <v>1</v>
      </c>
      <c r="B44">
        <v>6</v>
      </c>
      <c r="C44">
        <v>239848848</v>
      </c>
      <c r="D44">
        <v>512</v>
      </c>
      <c r="E44">
        <v>796.787109375</v>
      </c>
      <c r="F44">
        <v>29.9765625</v>
      </c>
      <c r="G44">
        <v>5.60546875</v>
      </c>
      <c r="H44">
        <v>6944</v>
      </c>
      <c r="I44">
        <v>1.22265625</v>
      </c>
      <c r="L44">
        <v>35</v>
      </c>
      <c r="P44" s="5">
        <f t="shared" si="4"/>
        <v>87144.84088318859</v>
      </c>
      <c r="Q44" s="4">
        <f t="shared" si="5"/>
        <v>35.764873224495766</v>
      </c>
      <c r="R44" s="4">
        <f t="shared" si="6"/>
        <v>14.394331426784946</v>
      </c>
    </row>
    <row r="45" spans="1:18" x14ac:dyDescent="0.35">
      <c r="A45">
        <v>1</v>
      </c>
      <c r="B45">
        <v>6</v>
      </c>
      <c r="C45">
        <v>239848849</v>
      </c>
      <c r="D45">
        <v>512</v>
      </c>
      <c r="E45">
        <v>794.84375</v>
      </c>
      <c r="F45">
        <v>29.13671875</v>
      </c>
      <c r="G45">
        <v>5.61328125</v>
      </c>
      <c r="H45">
        <v>5376</v>
      </c>
      <c r="I45">
        <v>1.208984375</v>
      </c>
      <c r="L45">
        <v>36</v>
      </c>
      <c r="P45" s="5">
        <f t="shared" si="4"/>
        <v>94987.876562675563</v>
      </c>
      <c r="Q45" s="4">
        <f t="shared" si="5"/>
        <v>40.414306743680214</v>
      </c>
      <c r="R45" s="4">
        <f t="shared" si="6"/>
        <v>21.159667197373871</v>
      </c>
    </row>
    <row r="46" spans="1:18" x14ac:dyDescent="0.35">
      <c r="A46">
        <v>1</v>
      </c>
      <c r="B46">
        <v>6</v>
      </c>
      <c r="C46">
        <v>239848850</v>
      </c>
      <c r="D46">
        <v>512</v>
      </c>
      <c r="E46">
        <v>793.75390625</v>
      </c>
      <c r="F46">
        <v>29.587890625</v>
      </c>
      <c r="G46">
        <v>5.625</v>
      </c>
      <c r="H46">
        <v>6704</v>
      </c>
      <c r="I46">
        <v>1.216796875</v>
      </c>
      <c r="L46">
        <v>37</v>
      </c>
      <c r="P46" s="5">
        <f t="shared" si="4"/>
        <v>103536.78545331638</v>
      </c>
      <c r="Q46" s="4">
        <f t="shared" si="5"/>
        <v>45.66816662035864</v>
      </c>
      <c r="R46" s="4">
        <f t="shared" si="6"/>
        <v>31.104710780139591</v>
      </c>
    </row>
    <row r="47" spans="1:18" x14ac:dyDescent="0.35">
      <c r="A47">
        <v>1</v>
      </c>
      <c r="B47">
        <v>6</v>
      </c>
      <c r="C47">
        <v>239848851</v>
      </c>
      <c r="D47">
        <v>512</v>
      </c>
      <c r="E47">
        <v>796.28125</v>
      </c>
      <c r="F47">
        <v>28.955078125</v>
      </c>
      <c r="G47">
        <v>5.615234375</v>
      </c>
      <c r="H47">
        <v>5552</v>
      </c>
      <c r="I47">
        <v>1.220703125</v>
      </c>
      <c r="L47">
        <v>38</v>
      </c>
      <c r="P47" s="5">
        <f t="shared" si="4"/>
        <v>112855.09614411485</v>
      </c>
      <c r="Q47" s="4">
        <f t="shared" si="5"/>
        <v>51.605028281005261</v>
      </c>
      <c r="R47" s="4">
        <f t="shared" si="6"/>
        <v>45.723924846805197</v>
      </c>
    </row>
    <row r="48" spans="1:18" x14ac:dyDescent="0.35">
      <c r="A48">
        <v>1</v>
      </c>
      <c r="B48">
        <v>6</v>
      </c>
      <c r="C48">
        <v>239848852</v>
      </c>
      <c r="D48">
        <v>512</v>
      </c>
      <c r="E48">
        <v>806.955078125</v>
      </c>
      <c r="F48">
        <v>29.828125</v>
      </c>
      <c r="G48">
        <v>5.619140625</v>
      </c>
      <c r="H48">
        <v>5936</v>
      </c>
      <c r="I48">
        <v>1.212890625</v>
      </c>
      <c r="L48">
        <v>39</v>
      </c>
      <c r="P48" s="5">
        <f t="shared" si="4"/>
        <v>123012.05479708521</v>
      </c>
      <c r="Q48" s="4">
        <f t="shared" si="5"/>
        <v>58.313681957535941</v>
      </c>
      <c r="R48" s="4">
        <f t="shared" si="6"/>
        <v>67.214169524803637</v>
      </c>
    </row>
    <row r="49" spans="1:18" x14ac:dyDescent="0.35">
      <c r="A49">
        <v>1</v>
      </c>
      <c r="B49">
        <v>6</v>
      </c>
      <c r="C49">
        <v>239848853</v>
      </c>
      <c r="D49">
        <v>512</v>
      </c>
      <c r="E49">
        <v>804.076171875</v>
      </c>
      <c r="F49">
        <v>29.14453125</v>
      </c>
      <c r="G49">
        <v>5.619140625</v>
      </c>
      <c r="H49">
        <v>9984</v>
      </c>
      <c r="I49">
        <v>1.205078125</v>
      </c>
      <c r="L49">
        <v>40</v>
      </c>
      <c r="P49" s="5">
        <f t="shared" si="4"/>
        <v>134083.13972882289</v>
      </c>
      <c r="Q49" s="4">
        <f t="shared" si="5"/>
        <v>65.894460612015607</v>
      </c>
      <c r="R49" s="4">
        <f t="shared" si="6"/>
        <v>98.804829201461345</v>
      </c>
    </row>
    <row r="50" spans="1:18" x14ac:dyDescent="0.35">
      <c r="A50">
        <v>1</v>
      </c>
      <c r="B50">
        <v>6</v>
      </c>
      <c r="C50">
        <v>239848854</v>
      </c>
      <c r="D50">
        <v>512</v>
      </c>
      <c r="E50">
        <v>796.57421875</v>
      </c>
      <c r="F50">
        <v>29.33203125</v>
      </c>
      <c r="G50">
        <v>5.578125</v>
      </c>
      <c r="H50">
        <v>4624</v>
      </c>
      <c r="I50">
        <v>1.1875</v>
      </c>
    </row>
    <row r="51" spans="1:18" x14ac:dyDescent="0.35">
      <c r="A51">
        <v>1</v>
      </c>
      <c r="B51">
        <v>6</v>
      </c>
      <c r="C51">
        <v>239848855</v>
      </c>
      <c r="D51">
        <v>512</v>
      </c>
      <c r="E51">
        <v>797.486328125</v>
      </c>
      <c r="F51">
        <v>29.986328125</v>
      </c>
      <c r="G51">
        <v>5.625</v>
      </c>
      <c r="H51">
        <v>4488</v>
      </c>
      <c r="I51">
        <v>1.189453125</v>
      </c>
    </row>
    <row r="52" spans="1:18" x14ac:dyDescent="0.35">
      <c r="A52">
        <v>1</v>
      </c>
      <c r="B52">
        <v>6</v>
      </c>
      <c r="C52">
        <v>239848856</v>
      </c>
      <c r="D52">
        <v>512</v>
      </c>
      <c r="E52">
        <v>789.81640625</v>
      </c>
      <c r="F52">
        <v>29.658203125</v>
      </c>
      <c r="G52">
        <v>5.56640625</v>
      </c>
      <c r="H52">
        <v>6344</v>
      </c>
      <c r="I52">
        <v>1.212890625</v>
      </c>
    </row>
    <row r="53" spans="1:18" x14ac:dyDescent="0.35">
      <c r="A53">
        <v>1</v>
      </c>
      <c r="B53">
        <v>6</v>
      </c>
      <c r="C53">
        <v>239848857</v>
      </c>
      <c r="D53">
        <v>512</v>
      </c>
      <c r="E53">
        <v>800.619140625</v>
      </c>
      <c r="F53">
        <v>30.642578125</v>
      </c>
      <c r="G53">
        <v>5.611328125</v>
      </c>
      <c r="H53">
        <v>11088</v>
      </c>
      <c r="I53">
        <v>1.1875</v>
      </c>
    </row>
    <row r="54" spans="1:18" x14ac:dyDescent="0.35">
      <c r="A54">
        <v>1</v>
      </c>
      <c r="B54">
        <v>6</v>
      </c>
      <c r="C54">
        <v>239848858</v>
      </c>
      <c r="D54">
        <v>512</v>
      </c>
      <c r="E54">
        <v>798.423828125</v>
      </c>
      <c r="F54">
        <v>29.376953125</v>
      </c>
      <c r="G54">
        <v>5.583984375</v>
      </c>
      <c r="H54">
        <v>10544</v>
      </c>
      <c r="I54">
        <v>1.189453125</v>
      </c>
    </row>
    <row r="55" spans="1:18" x14ac:dyDescent="0.35">
      <c r="A55">
        <v>1</v>
      </c>
      <c r="B55">
        <v>6</v>
      </c>
      <c r="C55">
        <v>239848859</v>
      </c>
      <c r="D55">
        <v>512</v>
      </c>
      <c r="E55">
        <v>799.107421875</v>
      </c>
      <c r="F55">
        <v>29.904296875</v>
      </c>
      <c r="G55">
        <v>5.59375</v>
      </c>
      <c r="H55">
        <v>4448</v>
      </c>
      <c r="I55">
        <v>1.208984375</v>
      </c>
    </row>
    <row r="56" spans="1:18" x14ac:dyDescent="0.35">
      <c r="A56">
        <v>1</v>
      </c>
      <c r="B56">
        <v>6</v>
      </c>
      <c r="C56">
        <v>239848860</v>
      </c>
      <c r="D56">
        <v>512</v>
      </c>
      <c r="E56">
        <v>801.76757810000004</v>
      </c>
      <c r="F56">
        <v>29.15429688</v>
      </c>
      <c r="G56">
        <v>5.634765625</v>
      </c>
      <c r="H56">
        <v>6448</v>
      </c>
      <c r="I56">
        <v>1.21875</v>
      </c>
    </row>
    <row r="57" spans="1:18" x14ac:dyDescent="0.35">
      <c r="A57">
        <v>1</v>
      </c>
      <c r="B57">
        <v>6</v>
      </c>
      <c r="C57">
        <v>239848861</v>
      </c>
      <c r="D57">
        <v>512</v>
      </c>
      <c r="E57">
        <v>791.921875</v>
      </c>
      <c r="F57">
        <v>30.50195313</v>
      </c>
      <c r="G57">
        <v>5.591796875</v>
      </c>
      <c r="H57">
        <v>11416</v>
      </c>
      <c r="I57">
        <v>1.33203125</v>
      </c>
    </row>
    <row r="58" spans="1:18" x14ac:dyDescent="0.35">
      <c r="A58">
        <v>1</v>
      </c>
      <c r="B58">
        <v>6</v>
      </c>
      <c r="C58">
        <v>239848862</v>
      </c>
      <c r="D58">
        <v>512</v>
      </c>
      <c r="E58">
        <v>789.16796880000004</v>
      </c>
      <c r="F58">
        <v>30.62109375</v>
      </c>
      <c r="G58">
        <v>5.59765625</v>
      </c>
      <c r="H58">
        <v>7208</v>
      </c>
      <c r="I58">
        <v>1.21875</v>
      </c>
    </row>
    <row r="59" spans="1:18" x14ac:dyDescent="0.35">
      <c r="A59">
        <v>1</v>
      </c>
      <c r="B59">
        <v>6</v>
      </c>
      <c r="C59">
        <v>239848863</v>
      </c>
      <c r="D59">
        <v>512</v>
      </c>
      <c r="E59">
        <v>787.48242189999996</v>
      </c>
      <c r="F59">
        <v>29.4765625</v>
      </c>
      <c r="G59">
        <v>5.599609375</v>
      </c>
      <c r="H59">
        <v>7800</v>
      </c>
      <c r="I59">
        <v>1.2109375</v>
      </c>
    </row>
    <row r="60" spans="1:18" x14ac:dyDescent="0.35">
      <c r="A60">
        <v>1</v>
      </c>
      <c r="B60">
        <v>6</v>
      </c>
      <c r="C60">
        <v>239848864</v>
      </c>
      <c r="D60">
        <v>512</v>
      </c>
      <c r="E60">
        <v>812.4453125</v>
      </c>
      <c r="F60">
        <v>29.98242188</v>
      </c>
      <c r="G60">
        <v>5.646484375</v>
      </c>
      <c r="H60">
        <v>8512</v>
      </c>
      <c r="I60">
        <v>1.19140625</v>
      </c>
    </row>
    <row r="61" spans="1:18" x14ac:dyDescent="0.35">
      <c r="A61">
        <v>1</v>
      </c>
      <c r="B61">
        <v>6</v>
      </c>
      <c r="C61">
        <v>239848865</v>
      </c>
      <c r="D61">
        <v>512</v>
      </c>
      <c r="E61">
        <v>790.05664060000004</v>
      </c>
      <c r="F61">
        <v>29.76757813</v>
      </c>
      <c r="G61">
        <v>5.591796875</v>
      </c>
      <c r="H61">
        <v>6304</v>
      </c>
      <c r="I61">
        <v>1.22265625</v>
      </c>
    </row>
    <row r="62" spans="1:18" x14ac:dyDescent="0.35">
      <c r="A62">
        <v>1</v>
      </c>
      <c r="B62">
        <v>6</v>
      </c>
      <c r="C62">
        <v>239848866</v>
      </c>
      <c r="D62">
        <v>512</v>
      </c>
      <c r="E62">
        <v>796.09179689999996</v>
      </c>
      <c r="F62">
        <v>29.9765625</v>
      </c>
      <c r="G62">
        <v>5.60546875</v>
      </c>
      <c r="H62">
        <v>6568</v>
      </c>
      <c r="I62">
        <v>1.224609375</v>
      </c>
    </row>
    <row r="63" spans="1:18" x14ac:dyDescent="0.35">
      <c r="A63">
        <v>1</v>
      </c>
      <c r="B63">
        <v>6</v>
      </c>
      <c r="C63">
        <v>239848867</v>
      </c>
      <c r="D63">
        <v>512</v>
      </c>
      <c r="E63">
        <v>798.24414060000004</v>
      </c>
      <c r="F63">
        <v>30.52148438</v>
      </c>
      <c r="G63">
        <v>5.630859375</v>
      </c>
      <c r="H63">
        <v>5864</v>
      </c>
      <c r="I63">
        <v>1.234375</v>
      </c>
    </row>
    <row r="64" spans="1:18" x14ac:dyDescent="0.35">
      <c r="A64">
        <v>1</v>
      </c>
      <c r="B64">
        <v>6</v>
      </c>
      <c r="C64">
        <v>239848868</v>
      </c>
      <c r="D64">
        <v>512</v>
      </c>
      <c r="E64">
        <v>796.45117189999996</v>
      </c>
      <c r="F64">
        <v>31.64257813</v>
      </c>
      <c r="G64">
        <v>5.6015625</v>
      </c>
      <c r="H64">
        <v>3784</v>
      </c>
      <c r="I64">
        <v>1.22265625</v>
      </c>
    </row>
    <row r="65" spans="1:9" x14ac:dyDescent="0.35">
      <c r="A65">
        <v>1</v>
      </c>
      <c r="B65">
        <v>6</v>
      </c>
      <c r="C65">
        <v>239848869</v>
      </c>
      <c r="D65">
        <v>512</v>
      </c>
      <c r="E65">
        <v>797.84960939999996</v>
      </c>
      <c r="F65">
        <v>29.79296875</v>
      </c>
      <c r="G65">
        <v>5.59765625</v>
      </c>
      <c r="H65">
        <v>3560</v>
      </c>
      <c r="I65">
        <v>1.21875</v>
      </c>
    </row>
    <row r="66" spans="1:9" x14ac:dyDescent="0.35">
      <c r="A66">
        <v>1</v>
      </c>
      <c r="B66">
        <v>6</v>
      </c>
      <c r="C66">
        <v>239848870</v>
      </c>
      <c r="D66">
        <v>512</v>
      </c>
      <c r="E66">
        <v>795.86914060000004</v>
      </c>
      <c r="F66">
        <v>30.32421875</v>
      </c>
      <c r="G66">
        <v>5.61328125</v>
      </c>
      <c r="H66">
        <v>5712</v>
      </c>
      <c r="I66">
        <v>1.23828125</v>
      </c>
    </row>
    <row r="67" spans="1:9" x14ac:dyDescent="0.35">
      <c r="A67">
        <v>1</v>
      </c>
      <c r="B67">
        <v>6</v>
      </c>
      <c r="C67">
        <v>239848871</v>
      </c>
      <c r="D67">
        <v>512</v>
      </c>
      <c r="E67">
        <v>809.21875</v>
      </c>
      <c r="F67">
        <v>30.84179688</v>
      </c>
      <c r="G67">
        <v>5.642578125</v>
      </c>
      <c r="H67">
        <v>6704</v>
      </c>
      <c r="I67">
        <v>1.25</v>
      </c>
    </row>
    <row r="68" spans="1:9" x14ac:dyDescent="0.35">
      <c r="A68">
        <v>1</v>
      </c>
      <c r="B68">
        <v>6</v>
      </c>
      <c r="C68">
        <v>239848872</v>
      </c>
      <c r="D68">
        <v>512</v>
      </c>
      <c r="E68">
        <v>796.06445310000004</v>
      </c>
      <c r="F68">
        <v>28.7265625</v>
      </c>
      <c r="G68">
        <v>5.611328125</v>
      </c>
      <c r="H68">
        <v>5592</v>
      </c>
      <c r="I68">
        <v>1.232421875</v>
      </c>
    </row>
    <row r="69" spans="1:9" x14ac:dyDescent="0.35">
      <c r="A69">
        <v>1</v>
      </c>
      <c r="B69">
        <v>6</v>
      </c>
      <c r="C69">
        <v>239848873</v>
      </c>
      <c r="D69">
        <v>512</v>
      </c>
      <c r="E69">
        <v>790.59179689999996</v>
      </c>
      <c r="F69">
        <v>29.8359375</v>
      </c>
      <c r="G69">
        <v>5.58984375</v>
      </c>
      <c r="H69">
        <v>6640</v>
      </c>
      <c r="I69">
        <v>1.216796875</v>
      </c>
    </row>
    <row r="70" spans="1:9" x14ac:dyDescent="0.35">
      <c r="A70">
        <v>1</v>
      </c>
      <c r="B70">
        <v>6</v>
      </c>
      <c r="C70">
        <v>239848874</v>
      </c>
      <c r="D70">
        <v>512</v>
      </c>
      <c r="E70">
        <v>794.01171880000004</v>
      </c>
      <c r="F70">
        <v>28.828125</v>
      </c>
      <c r="G70">
        <v>5.611328125</v>
      </c>
      <c r="H70">
        <v>11152</v>
      </c>
      <c r="I70">
        <v>1.189453125</v>
      </c>
    </row>
    <row r="71" spans="1:9" x14ac:dyDescent="0.35">
      <c r="A71">
        <v>1</v>
      </c>
      <c r="B71">
        <v>6</v>
      </c>
      <c r="C71">
        <v>239848875</v>
      </c>
      <c r="D71">
        <v>512</v>
      </c>
      <c r="E71">
        <v>804.52539060000004</v>
      </c>
      <c r="F71">
        <v>30.59765625</v>
      </c>
      <c r="G71">
        <v>5.609375</v>
      </c>
      <c r="H71">
        <v>6320</v>
      </c>
      <c r="I71">
        <v>1.224609375</v>
      </c>
    </row>
    <row r="72" spans="1:9" x14ac:dyDescent="0.35">
      <c r="A72">
        <v>1</v>
      </c>
      <c r="B72">
        <v>6</v>
      </c>
      <c r="C72">
        <v>239848876</v>
      </c>
      <c r="D72">
        <v>512</v>
      </c>
      <c r="E72">
        <v>805.12304689999996</v>
      </c>
      <c r="F72">
        <v>29.63671875</v>
      </c>
      <c r="G72">
        <v>5.6171875</v>
      </c>
      <c r="H72">
        <v>7000</v>
      </c>
      <c r="I72">
        <v>1.2109375</v>
      </c>
    </row>
    <row r="73" spans="1:9" x14ac:dyDescent="0.35">
      <c r="A73">
        <v>1</v>
      </c>
      <c r="B73">
        <v>6</v>
      </c>
      <c r="C73">
        <v>239848877</v>
      </c>
      <c r="D73">
        <v>512</v>
      </c>
      <c r="E73">
        <v>804.3046875</v>
      </c>
      <c r="F73">
        <v>29.99023438</v>
      </c>
      <c r="G73">
        <v>5.658203125</v>
      </c>
      <c r="H73">
        <v>4720</v>
      </c>
      <c r="I73">
        <v>1.236328125</v>
      </c>
    </row>
    <row r="74" spans="1:9" x14ac:dyDescent="0.35">
      <c r="A74">
        <v>1</v>
      </c>
      <c r="B74">
        <v>6</v>
      </c>
      <c r="C74">
        <v>239848878</v>
      </c>
      <c r="D74">
        <v>512</v>
      </c>
      <c r="E74">
        <v>797.38867189999996</v>
      </c>
      <c r="F74">
        <v>30.85351563</v>
      </c>
      <c r="G74">
        <v>5.578125</v>
      </c>
      <c r="H74">
        <v>10560</v>
      </c>
      <c r="I74">
        <v>1.19921875</v>
      </c>
    </row>
    <row r="75" spans="1:9" x14ac:dyDescent="0.35">
      <c r="A75">
        <v>1</v>
      </c>
      <c r="B75">
        <v>6</v>
      </c>
      <c r="C75">
        <v>239848879</v>
      </c>
      <c r="D75">
        <v>512</v>
      </c>
      <c r="E75">
        <v>794.234375</v>
      </c>
      <c r="F75">
        <v>30.06445313</v>
      </c>
      <c r="G75">
        <v>5.587890625</v>
      </c>
      <c r="H75">
        <v>6560</v>
      </c>
      <c r="I75">
        <v>1.21875</v>
      </c>
    </row>
    <row r="76" spans="1:9" x14ac:dyDescent="0.35">
      <c r="A76">
        <v>1</v>
      </c>
      <c r="B76">
        <v>6</v>
      </c>
      <c r="C76">
        <v>239848880</v>
      </c>
      <c r="D76">
        <v>512</v>
      </c>
      <c r="E76">
        <v>805.43164060000004</v>
      </c>
      <c r="F76">
        <v>29.72265625</v>
      </c>
      <c r="G76">
        <v>5.634765625</v>
      </c>
      <c r="H76">
        <v>5912</v>
      </c>
      <c r="I76">
        <v>1.232421875</v>
      </c>
    </row>
    <row r="77" spans="1:9" x14ac:dyDescent="0.35">
      <c r="A77">
        <v>1</v>
      </c>
      <c r="B77">
        <v>6</v>
      </c>
      <c r="C77">
        <v>239848881</v>
      </c>
      <c r="D77">
        <v>512</v>
      </c>
      <c r="E77">
        <v>790.75390630000004</v>
      </c>
      <c r="F77">
        <v>29.828125</v>
      </c>
      <c r="G77">
        <v>5.595703125</v>
      </c>
      <c r="H77">
        <v>5736</v>
      </c>
      <c r="I77">
        <v>1.228515625</v>
      </c>
    </row>
    <row r="78" spans="1:9" x14ac:dyDescent="0.35">
      <c r="C78" t="s">
        <v>2</v>
      </c>
      <c r="D78">
        <f>D55+0.1</f>
        <v>512.1</v>
      </c>
      <c r="E78">
        <f>AVERAGE(E42:E77)</f>
        <v>797.70486111527782</v>
      </c>
      <c r="F78">
        <f>AVERAGE(F42:F77)</f>
        <v>29.891384549999984</v>
      </c>
      <c r="G78">
        <f>AVERAGE(G42:G77)</f>
        <v>5.6073133680555554</v>
      </c>
      <c r="H78">
        <f>AVERAGE(H42:H77)</f>
        <v>7470.8888888888887</v>
      </c>
      <c r="I78">
        <f>AVERAGE(I42:I77)</f>
        <v>1.2172309027777777</v>
      </c>
    </row>
    <row r="79" spans="1:9" x14ac:dyDescent="0.35">
      <c r="C79" t="s">
        <v>3</v>
      </c>
      <c r="D79">
        <f>D78+0.1</f>
        <v>512.20000000000005</v>
      </c>
      <c r="E79">
        <f>_xlfn.STDEV.P(E42:E77)</f>
        <v>5.9628706933262601</v>
      </c>
      <c r="F79">
        <f>_xlfn.STDEV.P(F42:F77)</f>
        <v>0.62194966280537833</v>
      </c>
      <c r="G79">
        <f>_xlfn.STDEV.P(G42:G77)</f>
        <v>2.0949709769248599E-2</v>
      </c>
      <c r="H79">
        <f>_xlfn.STDEV.P(H42:H77)</f>
        <v>3783.658971138459</v>
      </c>
      <c r="I79">
        <f>_xlfn.STDEV.P(I42:I77)</f>
        <v>2.8415977936211808E-2</v>
      </c>
    </row>
    <row r="80" spans="1:9" x14ac:dyDescent="0.35">
      <c r="D80">
        <f>D79+0.1</f>
        <v>512.30000000000007</v>
      </c>
    </row>
    <row r="81" spans="1:9" x14ac:dyDescent="0.35">
      <c r="D81">
        <f>D80+0.1</f>
        <v>512.40000000000009</v>
      </c>
    </row>
    <row r="82" spans="1:9" x14ac:dyDescent="0.35">
      <c r="A82">
        <v>1</v>
      </c>
      <c r="B82">
        <v>6</v>
      </c>
      <c r="C82">
        <v>239848846</v>
      </c>
      <c r="D82">
        <v>2048</v>
      </c>
      <c r="E82">
        <v>1725.2797849999999</v>
      </c>
      <c r="F82">
        <v>32.005371089999997</v>
      </c>
      <c r="G82">
        <v>7.59375</v>
      </c>
      <c r="H82">
        <v>14534</v>
      </c>
      <c r="I82">
        <v>1.741210938</v>
      </c>
    </row>
    <row r="83" spans="1:9" x14ac:dyDescent="0.35">
      <c r="A83">
        <v>1</v>
      </c>
      <c r="B83">
        <v>6</v>
      </c>
      <c r="C83">
        <v>239848847</v>
      </c>
      <c r="D83">
        <v>2048</v>
      </c>
      <c r="E83">
        <v>1715.623046875</v>
      </c>
      <c r="F83">
        <v>31.4140625</v>
      </c>
      <c r="G83">
        <v>7.6005859375</v>
      </c>
      <c r="H83">
        <v>10744</v>
      </c>
      <c r="I83">
        <v>1.77978515625</v>
      </c>
    </row>
    <row r="84" spans="1:9" x14ac:dyDescent="0.35">
      <c r="A84">
        <v>1</v>
      </c>
      <c r="B84">
        <v>6</v>
      </c>
      <c r="C84">
        <v>239848848</v>
      </c>
      <c r="D84">
        <v>2048</v>
      </c>
      <c r="E84">
        <v>1723.92529296875</v>
      </c>
      <c r="F84">
        <v>32.107421875</v>
      </c>
      <c r="G84">
        <v>7.6005859375</v>
      </c>
      <c r="H84">
        <v>11740</v>
      </c>
      <c r="I84">
        <v>1.7744140625</v>
      </c>
    </row>
    <row r="85" spans="1:9" x14ac:dyDescent="0.35">
      <c r="A85">
        <v>1</v>
      </c>
      <c r="B85">
        <v>6</v>
      </c>
      <c r="C85">
        <v>239848849</v>
      </c>
      <c r="D85">
        <v>2048</v>
      </c>
      <c r="E85">
        <v>1729.52734375</v>
      </c>
      <c r="F85">
        <v>31.3037109375</v>
      </c>
      <c r="G85">
        <v>7.5908203125</v>
      </c>
      <c r="H85">
        <v>10870</v>
      </c>
      <c r="I85">
        <v>1.7275390625</v>
      </c>
    </row>
    <row r="86" spans="1:9" x14ac:dyDescent="0.35">
      <c r="A86">
        <v>1</v>
      </c>
      <c r="B86">
        <v>6</v>
      </c>
      <c r="C86">
        <v>239848850</v>
      </c>
      <c r="D86">
        <v>2048</v>
      </c>
      <c r="E86">
        <v>1730.2607421875</v>
      </c>
      <c r="F86">
        <v>32.12060546875</v>
      </c>
      <c r="G86">
        <v>7.61376953125</v>
      </c>
      <c r="H86">
        <v>11050</v>
      </c>
      <c r="I86">
        <v>1.732421875</v>
      </c>
    </row>
    <row r="87" spans="1:9" x14ac:dyDescent="0.35">
      <c r="A87">
        <v>1</v>
      </c>
      <c r="B87">
        <v>6</v>
      </c>
      <c r="C87">
        <v>239848851</v>
      </c>
      <c r="D87">
        <v>2048</v>
      </c>
      <c r="E87">
        <v>1720.685546875</v>
      </c>
      <c r="F87">
        <v>31.80419921875</v>
      </c>
      <c r="G87">
        <v>7.6044921875</v>
      </c>
      <c r="H87">
        <v>11936</v>
      </c>
      <c r="I87">
        <v>1.77392578125</v>
      </c>
    </row>
    <row r="88" spans="1:9" x14ac:dyDescent="0.35">
      <c r="A88">
        <v>1</v>
      </c>
      <c r="B88">
        <v>6</v>
      </c>
      <c r="C88">
        <v>239848852</v>
      </c>
      <c r="D88">
        <v>2048</v>
      </c>
      <c r="E88">
        <v>1711.892578125</v>
      </c>
      <c r="F88">
        <v>31.97802734375</v>
      </c>
      <c r="G88">
        <v>7.6083984375</v>
      </c>
      <c r="H88">
        <v>11082</v>
      </c>
      <c r="I88">
        <v>1.7373046875</v>
      </c>
    </row>
    <row r="89" spans="1:9" x14ac:dyDescent="0.35">
      <c r="A89">
        <v>1</v>
      </c>
      <c r="B89">
        <v>6</v>
      </c>
      <c r="C89">
        <v>239848853</v>
      </c>
      <c r="D89">
        <v>2048</v>
      </c>
      <c r="E89">
        <v>1711.8818359375</v>
      </c>
      <c r="F89">
        <v>31.0478515625</v>
      </c>
      <c r="G89">
        <v>7.58642578125</v>
      </c>
      <c r="H89">
        <v>10156</v>
      </c>
      <c r="I89">
        <v>1.72509765625</v>
      </c>
    </row>
    <row r="90" spans="1:9" x14ac:dyDescent="0.35">
      <c r="A90">
        <v>1</v>
      </c>
      <c r="B90">
        <v>6</v>
      </c>
      <c r="C90">
        <v>239848854</v>
      </c>
      <c r="D90">
        <v>2048</v>
      </c>
      <c r="E90">
        <v>1716.00244140625</v>
      </c>
      <c r="F90">
        <v>32.205078125</v>
      </c>
      <c r="G90">
        <v>7.59716796875</v>
      </c>
      <c r="H90">
        <v>11882</v>
      </c>
      <c r="I90">
        <v>1.720703125</v>
      </c>
    </row>
    <row r="91" spans="1:9" x14ac:dyDescent="0.35">
      <c r="A91">
        <v>1</v>
      </c>
      <c r="B91">
        <v>6</v>
      </c>
      <c r="C91">
        <v>239848855</v>
      </c>
      <c r="D91">
        <v>2048</v>
      </c>
      <c r="E91">
        <v>1724.16259765625</v>
      </c>
      <c r="F91">
        <v>32.19873046875</v>
      </c>
      <c r="G91">
        <v>7.6025390625</v>
      </c>
      <c r="H91">
        <v>11126</v>
      </c>
      <c r="I91">
        <v>1.69970703125</v>
      </c>
    </row>
    <row r="92" spans="1:9" x14ac:dyDescent="0.35">
      <c r="A92">
        <v>1</v>
      </c>
      <c r="B92">
        <v>6</v>
      </c>
      <c r="C92">
        <v>239848856</v>
      </c>
      <c r="D92">
        <v>2048</v>
      </c>
      <c r="E92">
        <v>1714.66796875</v>
      </c>
      <c r="F92">
        <v>31.63671875</v>
      </c>
      <c r="G92">
        <v>7.59228515625</v>
      </c>
      <c r="H92">
        <v>11976</v>
      </c>
      <c r="I92">
        <v>1.7265625</v>
      </c>
    </row>
    <row r="93" spans="1:9" x14ac:dyDescent="0.35">
      <c r="A93">
        <v>1</v>
      </c>
      <c r="B93">
        <v>6</v>
      </c>
      <c r="C93">
        <v>239848857</v>
      </c>
      <c r="D93">
        <v>2048</v>
      </c>
      <c r="E93">
        <v>1704.69580078125</v>
      </c>
      <c r="F93">
        <v>31.49560546875</v>
      </c>
      <c r="G93">
        <v>7.5869140625</v>
      </c>
      <c r="H93">
        <v>10334</v>
      </c>
      <c r="I93">
        <v>1.7294921875</v>
      </c>
    </row>
    <row r="94" spans="1:9" x14ac:dyDescent="0.35">
      <c r="A94">
        <v>1</v>
      </c>
      <c r="B94">
        <v>6</v>
      </c>
      <c r="C94">
        <v>239848858</v>
      </c>
      <c r="D94">
        <v>2048</v>
      </c>
      <c r="E94">
        <v>1717.3994140625</v>
      </c>
      <c r="F94">
        <v>31.49560546875</v>
      </c>
      <c r="G94">
        <v>7.580078125</v>
      </c>
      <c r="H94">
        <v>9460</v>
      </c>
      <c r="I94">
        <v>1.7509765625</v>
      </c>
    </row>
    <row r="95" spans="1:9" x14ac:dyDescent="0.35">
      <c r="A95">
        <v>1</v>
      </c>
      <c r="B95">
        <v>6</v>
      </c>
      <c r="C95">
        <v>239848859</v>
      </c>
      <c r="D95">
        <v>2048</v>
      </c>
      <c r="E95">
        <v>1717.46875</v>
      </c>
      <c r="F95">
        <v>31.439453125</v>
      </c>
      <c r="G95">
        <v>7.6025390625</v>
      </c>
      <c r="H95">
        <v>11868</v>
      </c>
      <c r="I95">
        <v>1.80224609375</v>
      </c>
    </row>
    <row r="96" spans="1:9" x14ac:dyDescent="0.35">
      <c r="A96">
        <v>1</v>
      </c>
      <c r="B96">
        <v>6</v>
      </c>
      <c r="C96">
        <v>239848860</v>
      </c>
      <c r="D96">
        <v>2048</v>
      </c>
      <c r="E96">
        <v>1726.4951169999999</v>
      </c>
      <c r="F96">
        <v>32.819824220000001</v>
      </c>
      <c r="G96">
        <v>7.622558594</v>
      </c>
      <c r="H96">
        <v>11124</v>
      </c>
      <c r="I96">
        <v>1.781738281</v>
      </c>
    </row>
    <row r="97" spans="1:9" x14ac:dyDescent="0.35">
      <c r="A97">
        <v>1</v>
      </c>
      <c r="B97">
        <v>6</v>
      </c>
      <c r="C97">
        <v>239848861</v>
      </c>
      <c r="D97">
        <v>2048</v>
      </c>
      <c r="E97">
        <v>1713.444336</v>
      </c>
      <c r="F97">
        <v>31.540039060000002</v>
      </c>
      <c r="G97">
        <v>7.59375</v>
      </c>
      <c r="H97">
        <v>10594</v>
      </c>
      <c r="I97">
        <v>1.749511719</v>
      </c>
    </row>
    <row r="98" spans="1:9" x14ac:dyDescent="0.35">
      <c r="A98">
        <v>1</v>
      </c>
      <c r="B98">
        <v>6</v>
      </c>
      <c r="C98">
        <v>239848862</v>
      </c>
      <c r="D98">
        <v>2048</v>
      </c>
      <c r="E98">
        <v>1723.567871</v>
      </c>
      <c r="F98">
        <v>32.445800779999999</v>
      </c>
      <c r="G98">
        <v>7.596679688</v>
      </c>
      <c r="H98">
        <v>11676</v>
      </c>
      <c r="I98">
        <v>1.739257813</v>
      </c>
    </row>
    <row r="99" spans="1:9" x14ac:dyDescent="0.35">
      <c r="A99">
        <v>1</v>
      </c>
      <c r="B99">
        <v>6</v>
      </c>
      <c r="C99">
        <v>239848863</v>
      </c>
      <c r="D99">
        <v>2048</v>
      </c>
      <c r="E99">
        <v>1725.5703129999999</v>
      </c>
      <c r="F99">
        <v>31.520996090000001</v>
      </c>
      <c r="G99">
        <v>7.592285156</v>
      </c>
      <c r="H99">
        <v>11794</v>
      </c>
      <c r="I99">
        <v>1.737792969</v>
      </c>
    </row>
    <row r="100" spans="1:9" x14ac:dyDescent="0.35">
      <c r="A100">
        <v>1</v>
      </c>
      <c r="B100">
        <v>6</v>
      </c>
      <c r="C100">
        <v>239848864</v>
      </c>
      <c r="D100">
        <v>2048</v>
      </c>
      <c r="E100">
        <v>1721.3920900000001</v>
      </c>
      <c r="F100">
        <v>32.448730470000001</v>
      </c>
      <c r="G100">
        <v>7.596191406</v>
      </c>
      <c r="H100">
        <v>9440</v>
      </c>
      <c r="I100">
        <v>1.798339844</v>
      </c>
    </row>
    <row r="101" spans="1:9" x14ac:dyDescent="0.35">
      <c r="A101">
        <v>1</v>
      </c>
      <c r="B101">
        <v>6</v>
      </c>
      <c r="C101">
        <v>239848865</v>
      </c>
      <c r="D101">
        <v>2048</v>
      </c>
      <c r="E101">
        <v>1713.5561520000001</v>
      </c>
      <c r="F101">
        <v>31.704101560000002</v>
      </c>
      <c r="G101">
        <v>7.595214844</v>
      </c>
      <c r="H101">
        <v>11910</v>
      </c>
      <c r="I101">
        <v>1.748535156</v>
      </c>
    </row>
    <row r="102" spans="1:9" x14ac:dyDescent="0.35">
      <c r="A102">
        <v>1</v>
      </c>
      <c r="B102">
        <v>6</v>
      </c>
      <c r="C102">
        <v>239848866</v>
      </c>
      <c r="D102">
        <v>2048</v>
      </c>
      <c r="E102">
        <v>1713.3745120000001</v>
      </c>
      <c r="F102">
        <v>31.09570313</v>
      </c>
      <c r="G102">
        <v>7.6015625</v>
      </c>
      <c r="H102">
        <v>12224</v>
      </c>
      <c r="I102">
        <v>1.783203125</v>
      </c>
    </row>
    <row r="103" spans="1:9" x14ac:dyDescent="0.35">
      <c r="A103">
        <v>1</v>
      </c>
      <c r="B103">
        <v>6</v>
      </c>
      <c r="C103">
        <v>239848867</v>
      </c>
      <c r="D103">
        <v>2048</v>
      </c>
      <c r="E103">
        <v>1733.2202150000001</v>
      </c>
      <c r="F103">
        <v>31.56640625</v>
      </c>
      <c r="G103">
        <v>7.624511719</v>
      </c>
      <c r="H103">
        <v>10276</v>
      </c>
      <c r="I103">
        <v>1.744628906</v>
      </c>
    </row>
    <row r="104" spans="1:9" x14ac:dyDescent="0.35">
      <c r="A104">
        <v>1</v>
      </c>
      <c r="B104">
        <v>6</v>
      </c>
      <c r="C104">
        <v>239848868</v>
      </c>
      <c r="D104">
        <v>2048</v>
      </c>
      <c r="E104">
        <v>1713.6845699999999</v>
      </c>
      <c r="F104">
        <v>30.9140625</v>
      </c>
      <c r="G104">
        <v>7.582519531</v>
      </c>
      <c r="H104">
        <v>11886</v>
      </c>
      <c r="I104">
        <v>1.78515625</v>
      </c>
    </row>
    <row r="105" spans="1:9" x14ac:dyDescent="0.35">
      <c r="A105">
        <v>1</v>
      </c>
      <c r="B105">
        <v>6</v>
      </c>
      <c r="C105">
        <v>239848869</v>
      </c>
      <c r="D105">
        <v>2048</v>
      </c>
      <c r="E105">
        <v>1716.027832</v>
      </c>
      <c r="F105">
        <v>31.769042970000001</v>
      </c>
      <c r="G105">
        <v>7.586425781</v>
      </c>
      <c r="H105">
        <v>12060</v>
      </c>
      <c r="I105">
        <v>1.733886719</v>
      </c>
    </row>
    <row r="106" spans="1:9" x14ac:dyDescent="0.35">
      <c r="A106">
        <v>1</v>
      </c>
      <c r="B106">
        <v>6</v>
      </c>
      <c r="C106">
        <v>239848870</v>
      </c>
      <c r="D106">
        <v>2048</v>
      </c>
      <c r="E106">
        <v>1712.7299800000001</v>
      </c>
      <c r="F106">
        <v>31.574707029999999</v>
      </c>
      <c r="G106">
        <v>7.604492188</v>
      </c>
      <c r="H106">
        <v>12084</v>
      </c>
      <c r="I106">
        <v>1.754394531</v>
      </c>
    </row>
    <row r="107" spans="1:9" x14ac:dyDescent="0.35">
      <c r="A107">
        <v>1</v>
      </c>
      <c r="B107">
        <v>6</v>
      </c>
      <c r="C107">
        <v>239848871</v>
      </c>
      <c r="D107">
        <v>2048</v>
      </c>
      <c r="E107">
        <v>1718.3388669999999</v>
      </c>
      <c r="F107">
        <v>32.080078129999997</v>
      </c>
      <c r="G107">
        <v>7.596679688</v>
      </c>
      <c r="H107">
        <v>12074</v>
      </c>
      <c r="I107">
        <v>1.731445313</v>
      </c>
    </row>
    <row r="108" spans="1:9" x14ac:dyDescent="0.35">
      <c r="A108">
        <v>1</v>
      </c>
      <c r="B108">
        <v>6</v>
      </c>
      <c r="C108">
        <v>239848872</v>
      </c>
      <c r="D108">
        <v>2048</v>
      </c>
      <c r="E108">
        <v>1720.5410159999999</v>
      </c>
      <c r="F108">
        <v>32.322265629999997</v>
      </c>
      <c r="G108">
        <v>7.591308594</v>
      </c>
      <c r="H108">
        <v>11044</v>
      </c>
      <c r="I108">
        <v>1.755859375</v>
      </c>
    </row>
    <row r="109" spans="1:9" x14ac:dyDescent="0.35">
      <c r="A109">
        <v>1</v>
      </c>
      <c r="B109">
        <v>6</v>
      </c>
      <c r="C109">
        <v>239848873</v>
      </c>
      <c r="D109">
        <v>2048</v>
      </c>
      <c r="E109">
        <v>1705.8989260000001</v>
      </c>
      <c r="F109">
        <v>31.853027340000001</v>
      </c>
      <c r="G109">
        <v>7.590332031</v>
      </c>
      <c r="H109">
        <v>12154</v>
      </c>
      <c r="I109">
        <v>1.735839844</v>
      </c>
    </row>
    <row r="110" spans="1:9" x14ac:dyDescent="0.35">
      <c r="A110">
        <v>1</v>
      </c>
      <c r="B110">
        <v>6</v>
      </c>
      <c r="C110">
        <v>239848874</v>
      </c>
      <c r="D110">
        <v>2048</v>
      </c>
      <c r="E110">
        <v>1724.2626949999999</v>
      </c>
      <c r="F110">
        <v>32.071289059999998</v>
      </c>
      <c r="G110">
        <v>7.588867188</v>
      </c>
      <c r="H110">
        <v>11082</v>
      </c>
      <c r="I110">
        <v>1.739746094</v>
      </c>
    </row>
    <row r="111" spans="1:9" x14ac:dyDescent="0.35">
      <c r="A111">
        <v>1</v>
      </c>
      <c r="B111">
        <v>6</v>
      </c>
      <c r="C111">
        <v>239848875</v>
      </c>
      <c r="D111">
        <v>2048</v>
      </c>
      <c r="E111">
        <v>1729.0952150000001</v>
      </c>
      <c r="F111">
        <v>32.0859375</v>
      </c>
      <c r="G111">
        <v>7.595703125</v>
      </c>
      <c r="H111">
        <v>11952</v>
      </c>
      <c r="I111">
        <v>1.801269531</v>
      </c>
    </row>
    <row r="112" spans="1:9" x14ac:dyDescent="0.35">
      <c r="A112">
        <v>1</v>
      </c>
      <c r="B112">
        <v>6</v>
      </c>
      <c r="C112">
        <v>239848876</v>
      </c>
      <c r="D112">
        <v>2048</v>
      </c>
      <c r="E112">
        <v>1715.0263669999999</v>
      </c>
      <c r="F112">
        <v>31.74023438</v>
      </c>
      <c r="G112">
        <v>7.594238281</v>
      </c>
      <c r="H112">
        <v>10670</v>
      </c>
      <c r="I112">
        <v>1.743652344</v>
      </c>
    </row>
    <row r="113" spans="1:9" x14ac:dyDescent="0.35">
      <c r="A113">
        <v>1</v>
      </c>
      <c r="B113">
        <v>6</v>
      </c>
      <c r="C113">
        <v>239848877</v>
      </c>
      <c r="D113">
        <v>2048</v>
      </c>
      <c r="E113">
        <v>1716.3242190000001</v>
      </c>
      <c r="F113">
        <v>31.080566409999999</v>
      </c>
      <c r="G113">
        <v>7.586425781</v>
      </c>
      <c r="H113">
        <v>10826</v>
      </c>
      <c r="I113">
        <v>1.79296875</v>
      </c>
    </row>
    <row r="114" spans="1:9" x14ac:dyDescent="0.35">
      <c r="A114">
        <v>1</v>
      </c>
      <c r="B114">
        <v>6</v>
      </c>
      <c r="C114">
        <v>239848878</v>
      </c>
      <c r="D114">
        <v>2048</v>
      </c>
      <c r="E114">
        <v>1713.6557620000001</v>
      </c>
      <c r="F114">
        <v>31.633789060000002</v>
      </c>
      <c r="G114">
        <v>7.596191406</v>
      </c>
      <c r="H114">
        <v>11024</v>
      </c>
      <c r="I114">
        <v>1.762207031</v>
      </c>
    </row>
    <row r="115" spans="1:9" x14ac:dyDescent="0.35">
      <c r="A115">
        <v>1</v>
      </c>
      <c r="B115">
        <v>6</v>
      </c>
      <c r="C115">
        <v>239848879</v>
      </c>
      <c r="D115">
        <v>2048</v>
      </c>
      <c r="E115">
        <v>1728.8007809999999</v>
      </c>
      <c r="F115">
        <v>32.042480470000001</v>
      </c>
      <c r="G115">
        <v>7.596191406</v>
      </c>
      <c r="H115">
        <v>11428</v>
      </c>
      <c r="I115">
        <v>1.751464844</v>
      </c>
    </row>
    <row r="116" spans="1:9" x14ac:dyDescent="0.35">
      <c r="A116">
        <v>1</v>
      </c>
      <c r="B116">
        <v>6</v>
      </c>
      <c r="C116">
        <v>239848880</v>
      </c>
      <c r="D116">
        <v>2048</v>
      </c>
      <c r="E116">
        <v>1713.9975589999999</v>
      </c>
      <c r="F116">
        <v>32.010253910000003</v>
      </c>
      <c r="G116">
        <v>7.616699219</v>
      </c>
      <c r="H116">
        <v>11780</v>
      </c>
      <c r="I116">
        <v>1.75390625</v>
      </c>
    </row>
    <row r="117" spans="1:9" x14ac:dyDescent="0.35">
      <c r="A117">
        <v>1</v>
      </c>
      <c r="B117">
        <v>6</v>
      </c>
      <c r="C117">
        <v>239848881</v>
      </c>
      <c r="D117">
        <v>2048</v>
      </c>
      <c r="E117">
        <v>1711.4458010000001</v>
      </c>
      <c r="F117">
        <v>32.288574220000001</v>
      </c>
      <c r="G117">
        <v>7.588867188</v>
      </c>
      <c r="H117">
        <v>11156</v>
      </c>
      <c r="I117">
        <v>1.756835938</v>
      </c>
    </row>
    <row r="118" spans="1:9" x14ac:dyDescent="0.35">
      <c r="C118" t="s">
        <v>2</v>
      </c>
      <c r="D118">
        <f>D95+0.1</f>
        <v>2048.1</v>
      </c>
      <c r="E118">
        <f>AVERAGE(E82:E117)</f>
        <v>1718.7200927881945</v>
      </c>
      <c r="F118">
        <f>AVERAGE(F82:F117)</f>
        <v>31.801676432569447</v>
      </c>
      <c r="G118">
        <f>AVERAGE(G82:G117)</f>
        <v>7.5971679687916662</v>
      </c>
      <c r="H118">
        <f>AVERAGE(H82:H117)</f>
        <v>11361.555555555555</v>
      </c>
      <c r="I118">
        <f>AVERAGE(I82:I117)</f>
        <v>1.752861870729167</v>
      </c>
    </row>
    <row r="119" spans="1:9" x14ac:dyDescent="0.35">
      <c r="C119" t="s">
        <v>3</v>
      </c>
      <c r="D119">
        <f>D118+0.1</f>
        <v>2048.1999999999998</v>
      </c>
      <c r="E119">
        <f>_xlfn.STDEV.P(E82:E117)</f>
        <v>6.8885240475303249</v>
      </c>
      <c r="F119">
        <f>_xlfn.STDEV.P(F82:F117)</f>
        <v>0.43194456613760174</v>
      </c>
      <c r="G119">
        <f>_xlfn.STDEV.P(G82:G117)</f>
        <v>1.0123253130301471E-2</v>
      </c>
      <c r="H119">
        <f>_xlfn.STDEV.P(H82:H117)</f>
        <v>902.41886198657005</v>
      </c>
      <c r="I119">
        <f>_xlfn.STDEV.P(I82:I117)</f>
        <v>2.4827540479045611E-2</v>
      </c>
    </row>
    <row r="120" spans="1:9" x14ac:dyDescent="0.35">
      <c r="D120">
        <f>D119+0.1</f>
        <v>2048.2999999999997</v>
      </c>
    </row>
    <row r="121" spans="1:9" x14ac:dyDescent="0.35">
      <c r="D121">
        <f>D120+0.1</f>
        <v>2048.3999999999996</v>
      </c>
    </row>
    <row r="122" spans="1:9" x14ac:dyDescent="0.35">
      <c r="A122">
        <v>1</v>
      </c>
      <c r="B122">
        <v>6</v>
      </c>
      <c r="C122">
        <v>239848846</v>
      </c>
      <c r="D122">
        <v>8192</v>
      </c>
      <c r="E122">
        <v>3676.6567380000001</v>
      </c>
      <c r="F122">
        <v>34.63049316</v>
      </c>
      <c r="G122">
        <v>9.6024169920000002</v>
      </c>
      <c r="H122">
        <v>14756.5</v>
      </c>
      <c r="I122">
        <v>2.403076172</v>
      </c>
    </row>
    <row r="123" spans="1:9" x14ac:dyDescent="0.35">
      <c r="A123">
        <v>1</v>
      </c>
      <c r="B123">
        <v>6</v>
      </c>
      <c r="C123">
        <v>239848847</v>
      </c>
      <c r="D123">
        <v>8192</v>
      </c>
      <c r="E123">
        <v>3665.5665283203102</v>
      </c>
      <c r="F123">
        <v>34.2928466796875</v>
      </c>
      <c r="G123">
        <v>9.5950927734375</v>
      </c>
      <c r="H123">
        <v>13466</v>
      </c>
      <c r="I123">
        <v>2.4771728515625</v>
      </c>
    </row>
    <row r="124" spans="1:9" x14ac:dyDescent="0.35">
      <c r="A124">
        <v>1</v>
      </c>
      <c r="B124">
        <v>6</v>
      </c>
      <c r="C124">
        <v>239848848</v>
      </c>
      <c r="D124">
        <v>8192</v>
      </c>
      <c r="E124">
        <v>3685.7965087890602</v>
      </c>
      <c r="F124">
        <v>35.11767578125</v>
      </c>
      <c r="G124">
        <v>9.5955810546875</v>
      </c>
      <c r="H124">
        <v>14145.5</v>
      </c>
      <c r="I124">
        <v>2.408935546875</v>
      </c>
    </row>
    <row r="125" spans="1:9" x14ac:dyDescent="0.35">
      <c r="A125">
        <v>1</v>
      </c>
      <c r="B125">
        <v>6</v>
      </c>
      <c r="C125">
        <v>239848849</v>
      </c>
      <c r="D125">
        <v>8192</v>
      </c>
      <c r="E125">
        <v>3672.8753662109398</v>
      </c>
      <c r="F125">
        <v>35.4532470703125</v>
      </c>
      <c r="G125">
        <v>9.6009521484375</v>
      </c>
      <c r="H125">
        <v>13357.5</v>
      </c>
      <c r="I125">
        <v>2.418212890625</v>
      </c>
    </row>
    <row r="126" spans="1:9" x14ac:dyDescent="0.35">
      <c r="A126">
        <v>1</v>
      </c>
      <c r="B126">
        <v>6</v>
      </c>
      <c r="C126">
        <v>239848850</v>
      </c>
      <c r="D126">
        <v>8192</v>
      </c>
      <c r="E126">
        <v>3671.78955078125</v>
      </c>
      <c r="F126">
        <v>34.9454345703125</v>
      </c>
      <c r="G126">
        <v>9.606689453125</v>
      </c>
      <c r="H126">
        <v>13367.5</v>
      </c>
      <c r="I126">
        <v>2.419921875</v>
      </c>
    </row>
    <row r="127" spans="1:9" x14ac:dyDescent="0.35">
      <c r="A127">
        <v>1</v>
      </c>
      <c r="B127">
        <v>6</v>
      </c>
      <c r="C127">
        <v>239848851</v>
      </c>
      <c r="D127">
        <v>8192</v>
      </c>
      <c r="E127">
        <v>3662.7215576171898</v>
      </c>
      <c r="F127">
        <v>34.3782958984375</v>
      </c>
      <c r="G127">
        <v>9.59326171875</v>
      </c>
      <c r="H127">
        <v>13369</v>
      </c>
      <c r="I127">
        <v>2.4228515625</v>
      </c>
    </row>
    <row r="128" spans="1:9" x14ac:dyDescent="0.35">
      <c r="A128">
        <v>1</v>
      </c>
      <c r="B128">
        <v>6</v>
      </c>
      <c r="C128">
        <v>239848852</v>
      </c>
      <c r="D128">
        <v>8192</v>
      </c>
      <c r="E128">
        <v>3659.4893798828102</v>
      </c>
      <c r="F128">
        <v>34.2515869140625</v>
      </c>
      <c r="G128">
        <v>9.5938720703125</v>
      </c>
      <c r="H128">
        <v>13345</v>
      </c>
      <c r="I128">
        <v>2.422607421875</v>
      </c>
    </row>
    <row r="129" spans="1:9" x14ac:dyDescent="0.35">
      <c r="A129">
        <v>1</v>
      </c>
      <c r="B129">
        <v>6</v>
      </c>
      <c r="C129">
        <v>239848853</v>
      </c>
      <c r="D129">
        <v>8192</v>
      </c>
      <c r="E129">
        <v>3684.01196289063</v>
      </c>
      <c r="F129">
        <v>34.5079345703125</v>
      </c>
      <c r="G129">
        <v>9.5968017578125</v>
      </c>
      <c r="H129">
        <v>13413</v>
      </c>
      <c r="I129">
        <v>2.4189453125</v>
      </c>
    </row>
    <row r="130" spans="1:9" x14ac:dyDescent="0.35">
      <c r="A130">
        <v>1</v>
      </c>
      <c r="B130">
        <v>6</v>
      </c>
      <c r="C130">
        <v>239848854</v>
      </c>
      <c r="D130">
        <v>8192</v>
      </c>
      <c r="E130">
        <v>3687.80029296875</v>
      </c>
      <c r="F130">
        <v>35.248046875</v>
      </c>
      <c r="G130">
        <v>9.596435546875</v>
      </c>
      <c r="H130">
        <v>13510.5</v>
      </c>
      <c r="I130">
        <v>2.424560546875</v>
      </c>
    </row>
    <row r="131" spans="1:9" x14ac:dyDescent="0.35">
      <c r="A131">
        <v>1</v>
      </c>
      <c r="B131">
        <v>6</v>
      </c>
      <c r="C131">
        <v>239848855</v>
      </c>
      <c r="D131">
        <v>8192</v>
      </c>
      <c r="E131">
        <v>3667.1737060546898</v>
      </c>
      <c r="F131">
        <v>34.135498046875</v>
      </c>
      <c r="G131">
        <v>9.6026611328125</v>
      </c>
      <c r="H131">
        <v>13355.5</v>
      </c>
      <c r="I131">
        <v>2.4066162109375</v>
      </c>
    </row>
    <row r="132" spans="1:9" x14ac:dyDescent="0.35">
      <c r="A132">
        <v>1</v>
      </c>
      <c r="B132">
        <v>6</v>
      </c>
      <c r="C132">
        <v>239848856</v>
      </c>
      <c r="D132">
        <v>8192</v>
      </c>
      <c r="E132">
        <v>3660.9400634765602</v>
      </c>
      <c r="F132">
        <v>34.3306884765625</v>
      </c>
      <c r="G132">
        <v>9.6005859375</v>
      </c>
      <c r="H132">
        <v>13406</v>
      </c>
      <c r="I132">
        <v>2.4140625</v>
      </c>
    </row>
    <row r="133" spans="1:9" x14ac:dyDescent="0.35">
      <c r="A133">
        <v>1</v>
      </c>
      <c r="B133">
        <v>6</v>
      </c>
      <c r="C133">
        <v>239848857</v>
      </c>
      <c r="D133">
        <v>8192</v>
      </c>
      <c r="E133">
        <v>3683.06469726563</v>
      </c>
      <c r="F133">
        <v>34.9576416015625</v>
      </c>
      <c r="G133">
        <v>9.5911865234375</v>
      </c>
      <c r="H133">
        <v>14071</v>
      </c>
      <c r="I133">
        <v>2.435791015625</v>
      </c>
    </row>
    <row r="134" spans="1:9" x14ac:dyDescent="0.35">
      <c r="A134">
        <v>1</v>
      </c>
      <c r="B134">
        <v>6</v>
      </c>
      <c r="C134">
        <v>239848858</v>
      </c>
      <c r="D134">
        <v>8192</v>
      </c>
      <c r="E134">
        <v>3681.36328125</v>
      </c>
      <c r="F134">
        <v>34.70458984375</v>
      </c>
      <c r="G134">
        <v>9.5921630859375</v>
      </c>
      <c r="H134">
        <v>13406.5</v>
      </c>
      <c r="I134">
        <v>2.455810546875</v>
      </c>
    </row>
    <row r="135" spans="1:9" x14ac:dyDescent="0.35">
      <c r="A135">
        <v>1</v>
      </c>
      <c r="B135">
        <v>6</v>
      </c>
      <c r="C135">
        <v>239848859</v>
      </c>
      <c r="D135">
        <v>8192</v>
      </c>
      <c r="E135">
        <v>3682.5059814453102</v>
      </c>
      <c r="F135">
        <v>34.1817626953125</v>
      </c>
      <c r="G135">
        <v>9.5997314453125</v>
      </c>
      <c r="H135">
        <v>13476</v>
      </c>
      <c r="I135">
        <v>2.44384765625</v>
      </c>
    </row>
    <row r="136" spans="1:9" x14ac:dyDescent="0.35">
      <c r="A136">
        <v>1</v>
      </c>
      <c r="B136">
        <v>6</v>
      </c>
      <c r="C136">
        <v>239848860</v>
      </c>
      <c r="D136">
        <v>8192</v>
      </c>
      <c r="E136">
        <v>3677.3629150000002</v>
      </c>
      <c r="F136">
        <v>34.160888669999999</v>
      </c>
      <c r="G136">
        <v>9.6047363279999995</v>
      </c>
      <c r="H136">
        <v>13369.5</v>
      </c>
      <c r="I136">
        <v>2.428955078</v>
      </c>
    </row>
    <row r="137" spans="1:9" x14ac:dyDescent="0.35">
      <c r="A137">
        <v>1</v>
      </c>
      <c r="B137">
        <v>6</v>
      </c>
      <c r="C137">
        <v>239848861</v>
      </c>
      <c r="D137">
        <v>8192</v>
      </c>
      <c r="E137">
        <v>3691.6458739999998</v>
      </c>
      <c r="F137">
        <v>34.684204100000002</v>
      </c>
      <c r="G137">
        <v>9.59765625</v>
      </c>
      <c r="H137">
        <v>13356.5</v>
      </c>
      <c r="I137">
        <v>2.4268798829999998</v>
      </c>
    </row>
    <row r="138" spans="1:9" x14ac:dyDescent="0.35">
      <c r="A138">
        <v>1</v>
      </c>
      <c r="B138">
        <v>6</v>
      </c>
      <c r="C138">
        <v>239848862</v>
      </c>
      <c r="D138">
        <v>8192</v>
      </c>
      <c r="E138">
        <v>3667.2446289999998</v>
      </c>
      <c r="F138">
        <v>34.365722660000003</v>
      </c>
      <c r="G138">
        <v>9.5946044920000002</v>
      </c>
      <c r="H138">
        <v>14050</v>
      </c>
      <c r="I138">
        <v>2.4381103519999998</v>
      </c>
    </row>
    <row r="139" spans="1:9" x14ac:dyDescent="0.35">
      <c r="A139">
        <v>1</v>
      </c>
      <c r="B139">
        <v>6</v>
      </c>
      <c r="C139">
        <v>239848863</v>
      </c>
      <c r="D139">
        <v>8192</v>
      </c>
      <c r="E139">
        <v>3662.474487</v>
      </c>
      <c r="F139">
        <v>34.202148440000002</v>
      </c>
      <c r="G139">
        <v>9.5930175779999995</v>
      </c>
      <c r="H139">
        <v>13334.5</v>
      </c>
      <c r="I139">
        <v>2.4298095700000002</v>
      </c>
    </row>
    <row r="140" spans="1:9" x14ac:dyDescent="0.35">
      <c r="A140">
        <v>1</v>
      </c>
      <c r="B140">
        <v>6</v>
      </c>
      <c r="C140">
        <v>239848864</v>
      </c>
      <c r="D140">
        <v>8192</v>
      </c>
      <c r="E140">
        <v>3673.704956</v>
      </c>
      <c r="F140">
        <v>34.739135740000002</v>
      </c>
      <c r="G140">
        <v>9.5960693359999993</v>
      </c>
      <c r="H140">
        <v>13488.5</v>
      </c>
      <c r="I140">
        <v>2.427734375</v>
      </c>
    </row>
    <row r="141" spans="1:9" x14ac:dyDescent="0.35">
      <c r="A141">
        <v>1</v>
      </c>
      <c r="B141">
        <v>6</v>
      </c>
      <c r="C141">
        <v>239848865</v>
      </c>
      <c r="D141">
        <v>8192</v>
      </c>
      <c r="E141">
        <v>3679.5413819999999</v>
      </c>
      <c r="F141">
        <v>34.590820309999998</v>
      </c>
      <c r="G141">
        <v>9.592773438</v>
      </c>
      <c r="H141">
        <v>14151.5</v>
      </c>
      <c r="I141">
        <v>2.448242188</v>
      </c>
    </row>
    <row r="142" spans="1:9" x14ac:dyDescent="0.35">
      <c r="A142">
        <v>1</v>
      </c>
      <c r="B142">
        <v>6</v>
      </c>
      <c r="C142">
        <v>239848866</v>
      </c>
      <c r="D142">
        <v>8192</v>
      </c>
      <c r="E142">
        <v>3680.861328</v>
      </c>
      <c r="F142">
        <v>35.196533199999998</v>
      </c>
      <c r="G142">
        <v>9.5972900390000007</v>
      </c>
      <c r="H142">
        <v>13364.5</v>
      </c>
      <c r="I142">
        <v>2.4215087890000002</v>
      </c>
    </row>
    <row r="143" spans="1:9" x14ac:dyDescent="0.35">
      <c r="A143">
        <v>1</v>
      </c>
      <c r="B143">
        <v>6</v>
      </c>
      <c r="C143">
        <v>239848867</v>
      </c>
      <c r="D143">
        <v>8192</v>
      </c>
      <c r="E143">
        <v>3673.3569339999999</v>
      </c>
      <c r="F143">
        <v>34.917358399999998</v>
      </c>
      <c r="G143">
        <v>9.5970458979999993</v>
      </c>
      <c r="H143">
        <v>13413.5</v>
      </c>
      <c r="I143">
        <v>2.444824219</v>
      </c>
    </row>
    <row r="144" spans="1:9" x14ac:dyDescent="0.35">
      <c r="A144">
        <v>1</v>
      </c>
      <c r="B144">
        <v>6</v>
      </c>
      <c r="C144">
        <v>239848868</v>
      </c>
      <c r="D144">
        <v>8192</v>
      </c>
      <c r="E144">
        <v>3676.001953</v>
      </c>
      <c r="F144">
        <v>34.909790039999997</v>
      </c>
      <c r="G144">
        <v>9.5922851560000009</v>
      </c>
      <c r="H144">
        <v>13380.5</v>
      </c>
      <c r="I144">
        <v>2.4300537109999998</v>
      </c>
    </row>
    <row r="145" spans="1:9" x14ac:dyDescent="0.35">
      <c r="A145">
        <v>1</v>
      </c>
      <c r="B145">
        <v>6</v>
      </c>
      <c r="C145">
        <v>239848869</v>
      </c>
      <c r="D145">
        <v>8192</v>
      </c>
      <c r="E145">
        <v>3670.34375</v>
      </c>
      <c r="F145">
        <v>35.346191410000003</v>
      </c>
      <c r="G145">
        <v>9.5906982420000002</v>
      </c>
      <c r="H145">
        <v>14106.5</v>
      </c>
      <c r="I145">
        <v>2.445068359</v>
      </c>
    </row>
    <row r="146" spans="1:9" x14ac:dyDescent="0.35">
      <c r="A146">
        <v>1</v>
      </c>
      <c r="B146">
        <v>6</v>
      </c>
      <c r="C146">
        <v>239848870</v>
      </c>
      <c r="D146">
        <v>8192</v>
      </c>
      <c r="E146">
        <v>3675.7751459999999</v>
      </c>
      <c r="F146">
        <v>34.809570309999998</v>
      </c>
      <c r="G146">
        <v>9.5859375</v>
      </c>
      <c r="H146">
        <v>13381.5</v>
      </c>
      <c r="I146">
        <v>2.4505615230000002</v>
      </c>
    </row>
    <row r="147" spans="1:9" x14ac:dyDescent="0.35">
      <c r="A147">
        <v>1</v>
      </c>
      <c r="B147">
        <v>6</v>
      </c>
      <c r="C147">
        <v>239848871</v>
      </c>
      <c r="D147">
        <v>8192</v>
      </c>
      <c r="E147">
        <v>3675.538086</v>
      </c>
      <c r="F147">
        <v>34.658691410000003</v>
      </c>
      <c r="G147">
        <v>9.602539063</v>
      </c>
      <c r="H147">
        <v>12032.5</v>
      </c>
      <c r="I147">
        <v>2.454833984</v>
      </c>
    </row>
    <row r="148" spans="1:9" x14ac:dyDescent="0.35">
      <c r="A148">
        <v>1</v>
      </c>
      <c r="B148">
        <v>6</v>
      </c>
      <c r="C148">
        <v>239848872</v>
      </c>
      <c r="D148">
        <v>8192</v>
      </c>
      <c r="E148">
        <v>3672.1165769999998</v>
      </c>
      <c r="F148">
        <v>34.714721679999997</v>
      </c>
      <c r="G148">
        <v>9.5921630859999993</v>
      </c>
      <c r="H148">
        <v>13349.5</v>
      </c>
      <c r="I148">
        <v>2.450927734</v>
      </c>
    </row>
    <row r="149" spans="1:9" x14ac:dyDescent="0.35">
      <c r="A149">
        <v>1</v>
      </c>
      <c r="B149">
        <v>6</v>
      </c>
      <c r="C149">
        <v>239848873</v>
      </c>
      <c r="D149">
        <v>8192</v>
      </c>
      <c r="E149">
        <v>3670.4730220000001</v>
      </c>
      <c r="F149">
        <v>34.666992190000002</v>
      </c>
      <c r="G149">
        <v>9.59765625</v>
      </c>
      <c r="H149">
        <v>13397.5</v>
      </c>
      <c r="I149">
        <v>2.446533203</v>
      </c>
    </row>
    <row r="150" spans="1:9" x14ac:dyDescent="0.35">
      <c r="A150">
        <v>1</v>
      </c>
      <c r="B150">
        <v>6</v>
      </c>
      <c r="C150">
        <v>239848874</v>
      </c>
      <c r="D150">
        <v>8192</v>
      </c>
      <c r="E150">
        <v>3660.889893</v>
      </c>
      <c r="F150">
        <v>34.155151369999999</v>
      </c>
      <c r="G150">
        <v>9.5936279300000002</v>
      </c>
      <c r="H150">
        <v>13366.5</v>
      </c>
      <c r="I150">
        <v>2.4508056640000002</v>
      </c>
    </row>
    <row r="151" spans="1:9" x14ac:dyDescent="0.35">
      <c r="A151">
        <v>1</v>
      </c>
      <c r="B151">
        <v>6</v>
      </c>
      <c r="C151">
        <v>239848875</v>
      </c>
      <c r="D151">
        <v>8192</v>
      </c>
      <c r="E151">
        <v>3661.0031739999999</v>
      </c>
      <c r="F151">
        <v>34.500732419999999</v>
      </c>
      <c r="G151">
        <v>9.5965576170000002</v>
      </c>
      <c r="H151">
        <v>13457</v>
      </c>
      <c r="I151">
        <v>2.454833984</v>
      </c>
    </row>
    <row r="152" spans="1:9" x14ac:dyDescent="0.35">
      <c r="A152">
        <v>1</v>
      </c>
      <c r="B152">
        <v>6</v>
      </c>
      <c r="C152">
        <v>239848876</v>
      </c>
      <c r="D152">
        <v>8192</v>
      </c>
      <c r="E152">
        <v>3677.1530760000001</v>
      </c>
      <c r="F152">
        <v>34.337280270000001</v>
      </c>
      <c r="G152">
        <v>9.5928955079999998</v>
      </c>
      <c r="H152">
        <v>13396</v>
      </c>
      <c r="I152">
        <v>2.4488525390000002</v>
      </c>
    </row>
    <row r="153" spans="1:9" x14ac:dyDescent="0.35">
      <c r="A153">
        <v>1</v>
      </c>
      <c r="B153">
        <v>6</v>
      </c>
      <c r="C153">
        <v>239848877</v>
      </c>
      <c r="D153">
        <v>8192</v>
      </c>
      <c r="E153">
        <v>3670.275635</v>
      </c>
      <c r="F153">
        <v>34.422607419999999</v>
      </c>
      <c r="G153">
        <v>9.5955810550000002</v>
      </c>
      <c r="H153">
        <v>13545.5</v>
      </c>
      <c r="I153">
        <v>2.4515380859999998</v>
      </c>
    </row>
    <row r="154" spans="1:9" x14ac:dyDescent="0.35">
      <c r="A154">
        <v>1</v>
      </c>
      <c r="B154">
        <v>6</v>
      </c>
      <c r="C154">
        <v>239848878</v>
      </c>
      <c r="D154">
        <v>8192</v>
      </c>
      <c r="E154">
        <v>3680.3199460000001</v>
      </c>
      <c r="F154">
        <v>34.76928711</v>
      </c>
      <c r="G154">
        <v>9.6016845699999998</v>
      </c>
      <c r="H154">
        <v>13363.5</v>
      </c>
      <c r="I154">
        <v>2.420410156</v>
      </c>
    </row>
    <row r="155" spans="1:9" x14ac:dyDescent="0.35">
      <c r="A155">
        <v>1</v>
      </c>
      <c r="B155">
        <v>6</v>
      </c>
      <c r="C155">
        <v>239848879</v>
      </c>
      <c r="D155">
        <v>8192</v>
      </c>
      <c r="E155">
        <v>3666.6695559999998</v>
      </c>
      <c r="F155">
        <v>34.35522461</v>
      </c>
      <c r="G155">
        <v>9.5928955079999998</v>
      </c>
      <c r="H155">
        <v>13407</v>
      </c>
      <c r="I155">
        <v>2.4466552730000002</v>
      </c>
    </row>
    <row r="156" spans="1:9" x14ac:dyDescent="0.35">
      <c r="A156">
        <v>1</v>
      </c>
      <c r="B156">
        <v>6</v>
      </c>
      <c r="C156">
        <v>239848880</v>
      </c>
      <c r="D156">
        <v>8192</v>
      </c>
      <c r="E156">
        <v>3678.2124020000001</v>
      </c>
      <c r="F156">
        <v>34.978515629999997</v>
      </c>
      <c r="G156">
        <v>9.5994873050000002</v>
      </c>
      <c r="H156">
        <v>14096</v>
      </c>
      <c r="I156">
        <v>2.456054688</v>
      </c>
    </row>
    <row r="157" spans="1:9" x14ac:dyDescent="0.35">
      <c r="A157">
        <v>1</v>
      </c>
      <c r="B157">
        <v>6</v>
      </c>
      <c r="C157">
        <v>239848881</v>
      </c>
      <c r="D157">
        <v>8192</v>
      </c>
      <c r="E157">
        <v>3677.7574460000001</v>
      </c>
      <c r="F157">
        <v>34.24377441</v>
      </c>
      <c r="G157">
        <v>9.5963134770000007</v>
      </c>
      <c r="H157">
        <v>14097</v>
      </c>
      <c r="I157">
        <v>2.4525146480000002</v>
      </c>
    </row>
    <row r="158" spans="1:9" x14ac:dyDescent="0.35">
      <c r="C158" t="s">
        <v>2</v>
      </c>
      <c r="D158">
        <f>D135+0.1</f>
        <v>8192.1</v>
      </c>
      <c r="E158">
        <f>AVERAGE(E122:E157)</f>
        <v>3673.9021606098086</v>
      </c>
      <c r="F158">
        <f>AVERAGE(F122:F157)</f>
        <v>34.635030110651044</v>
      </c>
      <c r="G158">
        <f>AVERAGE(G122:G157)</f>
        <v>9.59641520184549</v>
      </c>
      <c r="H158">
        <f>AVERAGE(H122:H157)</f>
        <v>13537.513888888889</v>
      </c>
      <c r="I158">
        <f>AVERAGE(I122:I157)</f>
        <v>2.4360588920972224</v>
      </c>
    </row>
    <row r="159" spans="1:9" x14ac:dyDescent="0.35">
      <c r="C159" t="s">
        <v>3</v>
      </c>
      <c r="D159">
        <f>D158+0.1</f>
        <v>8192.2000000000007</v>
      </c>
      <c r="E159">
        <f>_xlfn.STDEV.P(E122:E157)</f>
        <v>8.1410510440024506</v>
      </c>
      <c r="F159">
        <f>_xlfn.STDEV.P(F122:F157)</f>
        <v>0.35906285484031553</v>
      </c>
      <c r="G159">
        <f>_xlfn.STDEV.P(G122:G157)</f>
        <v>4.3501793860047351E-3</v>
      </c>
      <c r="H159">
        <f>_xlfn.STDEV.P(H122:H157)</f>
        <v>427.20149562314771</v>
      </c>
      <c r="I159">
        <f>_xlfn.STDEV.P(I122:I157)</f>
        <v>1.6972988627398877E-2</v>
      </c>
    </row>
    <row r="160" spans="1:9" x14ac:dyDescent="0.35">
      <c r="D160">
        <f>D159+0.1</f>
        <v>8192.3000000000011</v>
      </c>
    </row>
    <row r="161" spans="1:9" x14ac:dyDescent="0.35">
      <c r="D161">
        <f>D160+0.1</f>
        <v>8192.4000000000015</v>
      </c>
    </row>
    <row r="162" spans="1:9" x14ac:dyDescent="0.35">
      <c r="A162">
        <v>1</v>
      </c>
      <c r="B162">
        <v>6</v>
      </c>
      <c r="C162">
        <v>239848846</v>
      </c>
      <c r="D162">
        <v>32768</v>
      </c>
      <c r="E162">
        <v>7836.1687620000002</v>
      </c>
      <c r="F162">
        <v>37.838958740000002</v>
      </c>
      <c r="G162">
        <v>11.598144530000001</v>
      </c>
      <c r="H162">
        <v>16747</v>
      </c>
      <c r="I162">
        <v>3.1378173829999998</v>
      </c>
    </row>
    <row r="163" spans="1:9" x14ac:dyDescent="0.35">
      <c r="A163">
        <v>1</v>
      </c>
      <c r="B163">
        <v>6</v>
      </c>
      <c r="C163">
        <v>239848847</v>
      </c>
      <c r="D163">
        <v>32768</v>
      </c>
      <c r="E163">
        <v>7788.2112426757803</v>
      </c>
      <c r="F163">
        <v>37.497314453125</v>
      </c>
      <c r="G163">
        <v>11.5977172851563</v>
      </c>
      <c r="H163">
        <v>16277.125</v>
      </c>
      <c r="I163">
        <v>3.1668701171875</v>
      </c>
    </row>
    <row r="164" spans="1:9" x14ac:dyDescent="0.35">
      <c r="A164">
        <v>1</v>
      </c>
      <c r="B164">
        <v>6</v>
      </c>
      <c r="C164">
        <v>239848848</v>
      </c>
      <c r="D164">
        <v>32768</v>
      </c>
      <c r="E164">
        <v>7794.1840209960901</v>
      </c>
      <c r="F164">
        <v>38.1049194335938</v>
      </c>
      <c r="G164">
        <v>11.5891418457031</v>
      </c>
      <c r="H164">
        <v>16305.5</v>
      </c>
      <c r="I164">
        <v>3.15234375</v>
      </c>
    </row>
    <row r="165" spans="1:9" x14ac:dyDescent="0.35">
      <c r="A165">
        <v>1</v>
      </c>
      <c r="B165">
        <v>6</v>
      </c>
      <c r="C165">
        <v>239848849</v>
      </c>
      <c r="D165">
        <v>32768</v>
      </c>
      <c r="E165">
        <v>7816.7927246093795</v>
      </c>
      <c r="F165">
        <v>37.60546875</v>
      </c>
      <c r="G165">
        <v>11.5945739746094</v>
      </c>
      <c r="H165">
        <v>16039.625</v>
      </c>
      <c r="I165">
        <v>3.1571044921875</v>
      </c>
    </row>
    <row r="166" spans="1:9" x14ac:dyDescent="0.35">
      <c r="A166">
        <v>1</v>
      </c>
      <c r="B166">
        <v>6</v>
      </c>
      <c r="C166">
        <v>239848850</v>
      </c>
      <c r="D166">
        <v>32768</v>
      </c>
      <c r="E166">
        <v>7819.4662780761701</v>
      </c>
      <c r="F166">
        <v>37.5047607421875</v>
      </c>
      <c r="G166">
        <v>11.5977172851563</v>
      </c>
      <c r="H166">
        <v>16324.25</v>
      </c>
      <c r="I166">
        <v>3.1591491699218799</v>
      </c>
    </row>
    <row r="167" spans="1:9" x14ac:dyDescent="0.35">
      <c r="A167">
        <v>1</v>
      </c>
      <c r="B167">
        <v>6</v>
      </c>
      <c r="C167">
        <v>239848851</v>
      </c>
      <c r="D167">
        <v>32768</v>
      </c>
      <c r="E167">
        <v>7821.1747741699201</v>
      </c>
      <c r="F167">
        <v>37.57080078125</v>
      </c>
      <c r="G167">
        <v>11.5966491699219</v>
      </c>
      <c r="H167">
        <v>16334.625</v>
      </c>
      <c r="I167">
        <v>3.16925048828125</v>
      </c>
    </row>
    <row r="168" spans="1:9" x14ac:dyDescent="0.35">
      <c r="A168">
        <v>1</v>
      </c>
      <c r="B168">
        <v>6</v>
      </c>
      <c r="C168">
        <v>239848852</v>
      </c>
      <c r="D168">
        <v>32768</v>
      </c>
      <c r="E168">
        <v>7836.3606262207004</v>
      </c>
      <c r="F168">
        <v>37.2948608398438</v>
      </c>
      <c r="G168">
        <v>11.5986938476563</v>
      </c>
      <c r="H168">
        <v>16048.5</v>
      </c>
      <c r="I168">
        <v>3.1575927734375</v>
      </c>
    </row>
    <row r="169" spans="1:9" x14ac:dyDescent="0.35">
      <c r="A169">
        <v>1</v>
      </c>
      <c r="B169">
        <v>6</v>
      </c>
      <c r="C169">
        <v>239848853</v>
      </c>
      <c r="D169">
        <v>32768</v>
      </c>
      <c r="E169">
        <v>7798.3295593261701</v>
      </c>
      <c r="F169">
        <v>37.487335205078097</v>
      </c>
      <c r="G169">
        <v>11.5964050292969</v>
      </c>
      <c r="H169">
        <v>16329.875</v>
      </c>
      <c r="I169">
        <v>3.1441955566406299</v>
      </c>
    </row>
    <row r="170" spans="1:9" x14ac:dyDescent="0.35">
      <c r="A170">
        <v>1</v>
      </c>
      <c r="B170">
        <v>6</v>
      </c>
      <c r="C170">
        <v>239848854</v>
      </c>
      <c r="D170">
        <v>32768</v>
      </c>
      <c r="E170">
        <v>7827.6156311035202</v>
      </c>
      <c r="F170">
        <v>37.7117919921875</v>
      </c>
      <c r="G170">
        <v>11.5994873046875</v>
      </c>
      <c r="H170">
        <v>16326.125</v>
      </c>
      <c r="I170">
        <v>3.1595764160156299</v>
      </c>
    </row>
    <row r="171" spans="1:9" x14ac:dyDescent="0.35">
      <c r="A171">
        <v>1</v>
      </c>
      <c r="B171">
        <v>6</v>
      </c>
      <c r="C171">
        <v>239848855</v>
      </c>
      <c r="D171">
        <v>32768</v>
      </c>
      <c r="E171">
        <v>7847.0370788574201</v>
      </c>
      <c r="F171">
        <v>38.2388916015625</v>
      </c>
      <c r="G171">
        <v>11.6014099121094</v>
      </c>
      <c r="H171">
        <v>15903</v>
      </c>
      <c r="I171">
        <v>3.1415100097656299</v>
      </c>
    </row>
    <row r="172" spans="1:9" x14ac:dyDescent="0.35">
      <c r="A172">
        <v>1</v>
      </c>
      <c r="B172">
        <v>6</v>
      </c>
      <c r="C172">
        <v>239848856</v>
      </c>
      <c r="D172">
        <v>32768</v>
      </c>
      <c r="E172">
        <v>7813.0569458007803</v>
      </c>
      <c r="F172">
        <v>37.798980712890597</v>
      </c>
      <c r="G172">
        <v>11.5990905761719</v>
      </c>
      <c r="H172">
        <v>16326.375</v>
      </c>
      <c r="I172">
        <v>3.1551208496093799</v>
      </c>
    </row>
    <row r="173" spans="1:9" x14ac:dyDescent="0.35">
      <c r="A173">
        <v>1</v>
      </c>
      <c r="B173">
        <v>6</v>
      </c>
      <c r="C173">
        <v>239848857</v>
      </c>
      <c r="D173">
        <v>32768</v>
      </c>
      <c r="E173">
        <v>7811.9520263671902</v>
      </c>
      <c r="F173">
        <v>37.29248046875</v>
      </c>
      <c r="G173">
        <v>11.5930786132813</v>
      </c>
      <c r="H173">
        <v>16291.625</v>
      </c>
      <c r="I173">
        <v>3.18084716796875</v>
      </c>
    </row>
    <row r="174" spans="1:9" x14ac:dyDescent="0.35">
      <c r="A174">
        <v>1</v>
      </c>
      <c r="B174">
        <v>6</v>
      </c>
      <c r="C174">
        <v>239848858</v>
      </c>
      <c r="D174">
        <v>32768</v>
      </c>
      <c r="E174">
        <v>7824.5972595214798</v>
      </c>
      <c r="F174">
        <v>37.1788940429688</v>
      </c>
      <c r="G174">
        <v>11.5935974121094</v>
      </c>
      <c r="H174">
        <v>16345.25</v>
      </c>
      <c r="I174">
        <v>3.18682861328125</v>
      </c>
    </row>
    <row r="175" spans="1:9" x14ac:dyDescent="0.35">
      <c r="A175">
        <v>1</v>
      </c>
      <c r="B175">
        <v>6</v>
      </c>
      <c r="C175">
        <v>239848859</v>
      </c>
      <c r="D175">
        <v>32768</v>
      </c>
      <c r="E175">
        <v>7812.2470703125</v>
      </c>
      <c r="F175">
        <v>37.359832763671903</v>
      </c>
      <c r="G175">
        <v>11.5937805175781</v>
      </c>
      <c r="H175">
        <v>16341.75</v>
      </c>
      <c r="I175">
        <v>3.179931640625</v>
      </c>
    </row>
    <row r="176" spans="1:9" x14ac:dyDescent="0.35">
      <c r="A176">
        <v>1</v>
      </c>
      <c r="B176">
        <v>6</v>
      </c>
      <c r="C176">
        <v>239848860</v>
      </c>
      <c r="D176">
        <v>32768</v>
      </c>
      <c r="E176">
        <v>7806.633057</v>
      </c>
      <c r="F176">
        <v>37.099273680000003</v>
      </c>
      <c r="G176">
        <v>11.593780519999999</v>
      </c>
      <c r="H176">
        <v>16340.625</v>
      </c>
      <c r="I176">
        <v>3.183837891</v>
      </c>
    </row>
    <row r="177" spans="1:9" x14ac:dyDescent="0.35">
      <c r="A177">
        <v>1</v>
      </c>
      <c r="B177">
        <v>6</v>
      </c>
      <c r="C177">
        <v>239848861</v>
      </c>
      <c r="D177">
        <v>32768</v>
      </c>
      <c r="E177">
        <v>7846.5106809999997</v>
      </c>
      <c r="F177">
        <v>37.657989499999999</v>
      </c>
      <c r="G177">
        <v>11.597686769999999</v>
      </c>
      <c r="H177">
        <v>16350.5</v>
      </c>
      <c r="I177">
        <v>3.172393799</v>
      </c>
    </row>
    <row r="178" spans="1:9" x14ac:dyDescent="0.35">
      <c r="A178">
        <v>1</v>
      </c>
      <c r="B178">
        <v>6</v>
      </c>
      <c r="C178">
        <v>239848862</v>
      </c>
      <c r="D178">
        <v>32768</v>
      </c>
      <c r="E178">
        <v>7831.0114750000002</v>
      </c>
      <c r="F178">
        <v>37.453887940000001</v>
      </c>
      <c r="G178">
        <v>11.60131836</v>
      </c>
      <c r="H178">
        <v>16351.5</v>
      </c>
      <c r="I178">
        <v>3.1735534670000001</v>
      </c>
    </row>
    <row r="179" spans="1:9" x14ac:dyDescent="0.35">
      <c r="A179">
        <v>1</v>
      </c>
      <c r="B179">
        <v>6</v>
      </c>
      <c r="C179">
        <v>239848863</v>
      </c>
      <c r="D179">
        <v>32768</v>
      </c>
      <c r="E179">
        <v>7788.6314089999996</v>
      </c>
      <c r="F179">
        <v>37.485137940000001</v>
      </c>
      <c r="G179">
        <v>11.594451899999999</v>
      </c>
      <c r="H179">
        <v>16353.125</v>
      </c>
      <c r="I179">
        <v>3.170654297</v>
      </c>
    </row>
    <row r="180" spans="1:9" x14ac:dyDescent="0.35">
      <c r="A180">
        <v>1</v>
      </c>
      <c r="B180">
        <v>6</v>
      </c>
      <c r="C180">
        <v>239848864</v>
      </c>
      <c r="D180">
        <v>32768</v>
      </c>
      <c r="E180">
        <v>7808.1300959999999</v>
      </c>
      <c r="F180">
        <v>37.342376710000003</v>
      </c>
      <c r="G180">
        <v>11.59179688</v>
      </c>
      <c r="H180">
        <v>16336</v>
      </c>
      <c r="I180">
        <v>3.1727905270000001</v>
      </c>
    </row>
    <row r="181" spans="1:9" x14ac:dyDescent="0.35">
      <c r="A181">
        <v>1</v>
      </c>
      <c r="B181">
        <v>6</v>
      </c>
      <c r="C181">
        <v>239848865</v>
      </c>
      <c r="D181">
        <v>32768</v>
      </c>
      <c r="E181">
        <v>7812.1445620000004</v>
      </c>
      <c r="F181">
        <v>37.269470210000001</v>
      </c>
      <c r="G181">
        <v>11.59329224</v>
      </c>
      <c r="H181">
        <v>16054.625</v>
      </c>
      <c r="I181">
        <v>3.1792602539999999</v>
      </c>
    </row>
    <row r="182" spans="1:9" x14ac:dyDescent="0.35">
      <c r="A182">
        <v>1</v>
      </c>
      <c r="B182">
        <v>6</v>
      </c>
      <c r="C182">
        <v>239848866</v>
      </c>
      <c r="D182">
        <v>32768</v>
      </c>
      <c r="E182">
        <v>7819.879852</v>
      </c>
      <c r="F182">
        <v>37.809295650000003</v>
      </c>
      <c r="G182">
        <v>11.596984859999999</v>
      </c>
      <c r="H182">
        <v>16347.75</v>
      </c>
      <c r="I182">
        <v>3.1793212890000002</v>
      </c>
    </row>
    <row r="183" spans="1:9" x14ac:dyDescent="0.35">
      <c r="A183">
        <v>1</v>
      </c>
      <c r="B183">
        <v>6</v>
      </c>
      <c r="C183">
        <v>239848867</v>
      </c>
      <c r="D183">
        <v>32768</v>
      </c>
      <c r="E183">
        <v>7823.3025209999996</v>
      </c>
      <c r="F183">
        <v>37.435333249999999</v>
      </c>
      <c r="G183">
        <v>11.59298706</v>
      </c>
      <c r="H183">
        <v>16334.5</v>
      </c>
      <c r="I183">
        <v>3.1771545410000002</v>
      </c>
    </row>
    <row r="184" spans="1:9" x14ac:dyDescent="0.35">
      <c r="A184">
        <v>1</v>
      </c>
      <c r="B184">
        <v>6</v>
      </c>
      <c r="C184">
        <v>239848868</v>
      </c>
      <c r="D184">
        <v>32768</v>
      </c>
      <c r="E184">
        <v>7842.2578739999999</v>
      </c>
      <c r="F184">
        <v>37.807556150000003</v>
      </c>
      <c r="G184">
        <v>11.598876949999999</v>
      </c>
      <c r="H184">
        <v>16062.75</v>
      </c>
      <c r="I184">
        <v>3.172607422</v>
      </c>
    </row>
    <row r="185" spans="1:9" x14ac:dyDescent="0.35">
      <c r="A185">
        <v>1</v>
      </c>
      <c r="B185">
        <v>6</v>
      </c>
      <c r="C185">
        <v>239848869</v>
      </c>
      <c r="D185">
        <v>32768</v>
      </c>
      <c r="E185">
        <v>7816.2201539999996</v>
      </c>
      <c r="F185">
        <v>37.625366210000003</v>
      </c>
      <c r="G185">
        <v>11.597045899999999</v>
      </c>
      <c r="H185">
        <v>16348.375</v>
      </c>
      <c r="I185">
        <v>3.1729125979999999</v>
      </c>
    </row>
    <row r="186" spans="1:9" x14ac:dyDescent="0.35">
      <c r="A186">
        <v>1</v>
      </c>
      <c r="B186">
        <v>6</v>
      </c>
      <c r="C186">
        <v>239848870</v>
      </c>
      <c r="D186">
        <v>32768</v>
      </c>
      <c r="E186">
        <v>7830.956604</v>
      </c>
      <c r="F186">
        <v>37.936157229999999</v>
      </c>
      <c r="G186">
        <v>11.59432983</v>
      </c>
      <c r="H186">
        <v>16351.375</v>
      </c>
      <c r="I186">
        <v>3.1867065430000001</v>
      </c>
    </row>
    <row r="187" spans="1:9" x14ac:dyDescent="0.35">
      <c r="A187">
        <v>1</v>
      </c>
      <c r="B187">
        <v>6</v>
      </c>
      <c r="C187">
        <v>239848871</v>
      </c>
      <c r="D187">
        <v>32768</v>
      </c>
      <c r="E187">
        <v>7829.2156070000001</v>
      </c>
      <c r="F187">
        <v>37.539184570000003</v>
      </c>
      <c r="G187">
        <v>11.60028076</v>
      </c>
      <c r="H187">
        <v>16433.375</v>
      </c>
      <c r="I187">
        <v>3.1741027829999999</v>
      </c>
    </row>
    <row r="188" spans="1:9" x14ac:dyDescent="0.35">
      <c r="A188">
        <v>1</v>
      </c>
      <c r="B188">
        <v>6</v>
      </c>
      <c r="C188">
        <v>239848872</v>
      </c>
      <c r="D188">
        <v>32768</v>
      </c>
      <c r="E188">
        <v>7822.2181090000004</v>
      </c>
      <c r="F188">
        <v>38.124176030000001</v>
      </c>
      <c r="G188">
        <v>11.5958252</v>
      </c>
      <c r="H188">
        <v>16341.125</v>
      </c>
      <c r="I188">
        <v>3.1918029790000002</v>
      </c>
    </row>
    <row r="189" spans="1:9" x14ac:dyDescent="0.35">
      <c r="A189">
        <v>1</v>
      </c>
      <c r="B189">
        <v>6</v>
      </c>
      <c r="C189">
        <v>239848873</v>
      </c>
      <c r="D189">
        <v>32768</v>
      </c>
      <c r="E189">
        <v>7836.7007139999996</v>
      </c>
      <c r="F189">
        <v>37.815887449999998</v>
      </c>
      <c r="G189">
        <v>11.593383790000001</v>
      </c>
      <c r="H189">
        <v>16346.5</v>
      </c>
      <c r="I189">
        <v>3.1794128420000001</v>
      </c>
    </row>
    <row r="190" spans="1:9" x14ac:dyDescent="0.35">
      <c r="A190">
        <v>1</v>
      </c>
      <c r="B190">
        <v>6</v>
      </c>
      <c r="C190">
        <v>239848874</v>
      </c>
      <c r="D190">
        <v>32768</v>
      </c>
      <c r="E190">
        <v>7831.1113590000004</v>
      </c>
      <c r="F190">
        <v>37.124359130000002</v>
      </c>
      <c r="G190">
        <v>11.59341431</v>
      </c>
      <c r="H190">
        <v>16406.875</v>
      </c>
      <c r="I190">
        <v>3.180908203</v>
      </c>
    </row>
    <row r="191" spans="1:9" x14ac:dyDescent="0.35">
      <c r="A191">
        <v>1</v>
      </c>
      <c r="B191">
        <v>6</v>
      </c>
      <c r="C191">
        <v>239848875</v>
      </c>
      <c r="D191">
        <v>32768</v>
      </c>
      <c r="E191">
        <v>7816.0725400000001</v>
      </c>
      <c r="F191">
        <v>37.743865970000002</v>
      </c>
      <c r="G191">
        <v>11.595153809999999</v>
      </c>
      <c r="H191">
        <v>16347.5</v>
      </c>
      <c r="I191">
        <v>3.1727600100000002</v>
      </c>
    </row>
    <row r="192" spans="1:9" x14ac:dyDescent="0.35">
      <c r="A192">
        <v>1</v>
      </c>
      <c r="B192">
        <v>6</v>
      </c>
      <c r="C192">
        <v>239848876</v>
      </c>
      <c r="D192">
        <v>32768</v>
      </c>
      <c r="E192">
        <v>7823.5341799999997</v>
      </c>
      <c r="F192">
        <v>37.049163819999997</v>
      </c>
      <c r="G192">
        <v>11.599578859999999</v>
      </c>
      <c r="H192">
        <v>16346.875</v>
      </c>
      <c r="I192">
        <v>3.1775817869999998</v>
      </c>
    </row>
    <row r="193" spans="1:9" x14ac:dyDescent="0.35">
      <c r="A193">
        <v>1</v>
      </c>
      <c r="B193">
        <v>6</v>
      </c>
      <c r="C193">
        <v>239848877</v>
      </c>
      <c r="D193">
        <v>32768</v>
      </c>
      <c r="E193">
        <v>7818.1270139999997</v>
      </c>
      <c r="F193">
        <v>37.510742190000002</v>
      </c>
      <c r="G193">
        <v>11.59857178</v>
      </c>
      <c r="H193">
        <v>16352.125</v>
      </c>
      <c r="I193">
        <v>3.1858825679999998</v>
      </c>
    </row>
    <row r="194" spans="1:9" x14ac:dyDescent="0.35">
      <c r="A194">
        <v>1</v>
      </c>
      <c r="B194">
        <v>6</v>
      </c>
      <c r="C194">
        <v>239848878</v>
      </c>
      <c r="D194">
        <v>32768</v>
      </c>
      <c r="E194">
        <v>7813.3843989999996</v>
      </c>
      <c r="F194">
        <v>37.090545650000003</v>
      </c>
      <c r="G194">
        <v>11.592620849999999</v>
      </c>
      <c r="H194">
        <v>16346.75</v>
      </c>
      <c r="I194">
        <v>3.1617736820000002</v>
      </c>
    </row>
    <row r="195" spans="1:9" x14ac:dyDescent="0.35">
      <c r="A195">
        <v>1</v>
      </c>
      <c r="B195">
        <v>6</v>
      </c>
      <c r="C195">
        <v>239848879</v>
      </c>
      <c r="D195">
        <v>32768</v>
      </c>
      <c r="E195">
        <v>7822.3938600000001</v>
      </c>
      <c r="F195">
        <v>37.33078003</v>
      </c>
      <c r="G195">
        <v>11.598449710000001</v>
      </c>
      <c r="H195">
        <v>16358.5</v>
      </c>
      <c r="I195">
        <v>3.1785888670000002</v>
      </c>
    </row>
    <row r="196" spans="1:9" x14ac:dyDescent="0.35">
      <c r="A196">
        <v>1</v>
      </c>
      <c r="B196">
        <v>6</v>
      </c>
      <c r="C196">
        <v>239848880</v>
      </c>
      <c r="D196">
        <v>32768</v>
      </c>
      <c r="E196">
        <v>7806.6246950000004</v>
      </c>
      <c r="F196">
        <v>38.303649900000003</v>
      </c>
      <c r="G196">
        <v>11.593048100000001</v>
      </c>
      <c r="H196">
        <v>16345.125</v>
      </c>
      <c r="I196">
        <v>3.1853637699999999</v>
      </c>
    </row>
    <row r="197" spans="1:9" x14ac:dyDescent="0.35">
      <c r="A197">
        <v>1</v>
      </c>
      <c r="B197">
        <v>6</v>
      </c>
      <c r="C197">
        <v>239848881</v>
      </c>
      <c r="D197">
        <v>32768</v>
      </c>
      <c r="E197">
        <v>7808.1183170000004</v>
      </c>
      <c r="F197">
        <v>37.188476559999998</v>
      </c>
      <c r="G197">
        <v>11.592529300000001</v>
      </c>
      <c r="H197">
        <v>16347.5</v>
      </c>
      <c r="I197">
        <v>3.1885375979999999</v>
      </c>
    </row>
    <row r="198" spans="1:9" x14ac:dyDescent="0.35">
      <c r="C198" t="s">
        <v>2</v>
      </c>
      <c r="D198">
        <f>D175+0.1</f>
        <v>32768.1</v>
      </c>
      <c r="E198">
        <f>AVERAGE(E162:E197)</f>
        <v>7819.4548077510308</v>
      </c>
      <c r="F198">
        <f>AVERAGE(F162:F197)</f>
        <v>37.561887952697489</v>
      </c>
      <c r="G198">
        <f>AVERAGE(G162:G197)</f>
        <v>11.595969306762163</v>
      </c>
      <c r="H198">
        <f>AVERAGE(H162:H197)</f>
        <v>16309.555555555555</v>
      </c>
      <c r="I198">
        <f>AVERAGE(I162:I197)</f>
        <v>3.1712790595811633</v>
      </c>
    </row>
    <row r="199" spans="1:9" x14ac:dyDescent="0.35">
      <c r="C199" t="s">
        <v>3</v>
      </c>
      <c r="D199">
        <f>D198+0.1</f>
        <v>32768.199999999997</v>
      </c>
      <c r="E199">
        <f>_xlfn.STDEV.P(E162:E197)</f>
        <v>14.321107540532962</v>
      </c>
      <c r="F199">
        <f>_xlfn.STDEV.P(F162:F197)</f>
        <v>0.32264900827993026</v>
      </c>
      <c r="G199">
        <f>_xlfn.STDEV.P(G162:G197)</f>
        <v>2.9507476904729393E-3</v>
      </c>
      <c r="H199">
        <f>_xlfn.STDEV.P(H162:H197)</f>
        <v>137.40685432309823</v>
      </c>
      <c r="I199">
        <f>_xlfn.STDEV.P(I162:I197)</f>
        <v>1.3456251705192365E-2</v>
      </c>
    </row>
    <row r="200" spans="1:9" x14ac:dyDescent="0.35">
      <c r="D200">
        <f>D199+0.1</f>
        <v>32768.299999999996</v>
      </c>
    </row>
    <row r="201" spans="1:9" x14ac:dyDescent="0.35">
      <c r="D201">
        <f>D200+0.1</f>
        <v>32768.399999999994</v>
      </c>
    </row>
    <row r="202" spans="1:9" x14ac:dyDescent="0.35">
      <c r="A202">
        <v>1</v>
      </c>
      <c r="B202">
        <v>6</v>
      </c>
      <c r="C202">
        <v>239848846</v>
      </c>
      <c r="D202">
        <v>131072</v>
      </c>
      <c r="E202">
        <v>16666.133109999999</v>
      </c>
      <c r="F202">
        <v>40.852073670000003</v>
      </c>
      <c r="G202">
        <v>13.5956192</v>
      </c>
      <c r="H202">
        <v>19351.65625</v>
      </c>
      <c r="I202">
        <v>4.1172790529999999</v>
      </c>
    </row>
    <row r="203" spans="1:9" x14ac:dyDescent="0.35">
      <c r="A203">
        <v>1</v>
      </c>
      <c r="B203">
        <v>6</v>
      </c>
      <c r="C203">
        <v>239848847</v>
      </c>
      <c r="D203">
        <v>131072</v>
      </c>
      <c r="E203">
        <v>16673.8114395142</v>
      </c>
      <c r="F203">
        <v>40.4486694335938</v>
      </c>
      <c r="G203">
        <v>13.5967407226563</v>
      </c>
      <c r="H203">
        <v>19287.875</v>
      </c>
      <c r="I203">
        <v>3.9789581298828098</v>
      </c>
    </row>
    <row r="204" spans="1:9" x14ac:dyDescent="0.35">
      <c r="A204">
        <v>1</v>
      </c>
      <c r="B204">
        <v>6</v>
      </c>
      <c r="C204">
        <v>239848848</v>
      </c>
      <c r="D204">
        <v>131072</v>
      </c>
      <c r="E204">
        <v>16693.070739746101</v>
      </c>
      <c r="F204">
        <v>40.5166625976563</v>
      </c>
      <c r="G204">
        <v>13.595558166503899</v>
      </c>
      <c r="H204">
        <v>19029.875</v>
      </c>
      <c r="I204">
        <v>3.9657974243164098</v>
      </c>
    </row>
    <row r="205" spans="1:9" x14ac:dyDescent="0.35">
      <c r="A205">
        <v>1</v>
      </c>
      <c r="B205">
        <v>6</v>
      </c>
      <c r="C205">
        <v>239848849</v>
      </c>
      <c r="D205">
        <v>131072</v>
      </c>
      <c r="E205">
        <v>16665.973709106402</v>
      </c>
      <c r="F205">
        <v>40.675636291503899</v>
      </c>
      <c r="G205">
        <v>13.595558166503899</v>
      </c>
      <c r="H205">
        <v>19253.75</v>
      </c>
      <c r="I205">
        <v>3.9608993530273402</v>
      </c>
    </row>
    <row r="206" spans="1:9" x14ac:dyDescent="0.35">
      <c r="A206">
        <v>1</v>
      </c>
      <c r="B206">
        <v>6</v>
      </c>
      <c r="C206">
        <v>239848850</v>
      </c>
      <c r="D206">
        <v>131072</v>
      </c>
      <c r="E206">
        <v>16716.497512817401</v>
      </c>
      <c r="F206">
        <v>40.834243774414098</v>
      </c>
      <c r="G206">
        <v>13.595298767089799</v>
      </c>
      <c r="H206">
        <v>19236.71875</v>
      </c>
      <c r="I206">
        <v>3.9632110595703098</v>
      </c>
    </row>
    <row r="207" spans="1:9" x14ac:dyDescent="0.35">
      <c r="A207">
        <v>1</v>
      </c>
      <c r="B207">
        <v>6</v>
      </c>
      <c r="C207">
        <v>239848851</v>
      </c>
      <c r="D207">
        <v>131072</v>
      </c>
      <c r="E207">
        <v>16688.5304870605</v>
      </c>
      <c r="F207">
        <v>41.366813659667997</v>
      </c>
      <c r="G207">
        <v>13.594978332519499</v>
      </c>
      <c r="H207">
        <v>19233.03125</v>
      </c>
      <c r="I207">
        <v>3.9672012329101598</v>
      </c>
    </row>
    <row r="208" spans="1:9" x14ac:dyDescent="0.35">
      <c r="A208">
        <v>1</v>
      </c>
      <c r="B208">
        <v>6</v>
      </c>
      <c r="C208">
        <v>239848852</v>
      </c>
      <c r="D208">
        <v>131072</v>
      </c>
      <c r="E208">
        <v>16700.253021240202</v>
      </c>
      <c r="F208">
        <v>40.767196655273402</v>
      </c>
      <c r="G208">
        <v>13.5945434570313</v>
      </c>
      <c r="H208">
        <v>19247.9375</v>
      </c>
      <c r="I208">
        <v>3.9611968994140598</v>
      </c>
    </row>
    <row r="209" spans="1:9" x14ac:dyDescent="0.35">
      <c r="A209">
        <v>1</v>
      </c>
      <c r="B209">
        <v>6</v>
      </c>
      <c r="C209">
        <v>239848853</v>
      </c>
      <c r="D209">
        <v>131072</v>
      </c>
      <c r="E209">
        <v>16698.505294799801</v>
      </c>
      <c r="F209">
        <v>40.472396850585902</v>
      </c>
      <c r="G209">
        <v>13.5971374511719</v>
      </c>
      <c r="H209">
        <v>19176.25</v>
      </c>
      <c r="I209">
        <v>3.9625473022460902</v>
      </c>
    </row>
    <row r="210" spans="1:9" x14ac:dyDescent="0.35">
      <c r="A210">
        <v>1</v>
      </c>
      <c r="B210">
        <v>6</v>
      </c>
      <c r="C210">
        <v>239848854</v>
      </c>
      <c r="D210">
        <v>131072</v>
      </c>
      <c r="E210">
        <v>16658.3017272949</v>
      </c>
      <c r="F210">
        <v>40.727699279785199</v>
      </c>
      <c r="G210">
        <v>13.5971069335938</v>
      </c>
      <c r="H210">
        <v>19236.34375</v>
      </c>
      <c r="I210">
        <v>3.9619522094726598</v>
      </c>
    </row>
    <row r="211" spans="1:9" x14ac:dyDescent="0.35">
      <c r="A211">
        <v>1</v>
      </c>
      <c r="B211">
        <v>6</v>
      </c>
      <c r="C211">
        <v>239848855</v>
      </c>
      <c r="D211">
        <v>131072</v>
      </c>
      <c r="E211">
        <v>16684.906028747599</v>
      </c>
      <c r="F211">
        <v>40.973037719726598</v>
      </c>
      <c r="G211">
        <v>13.596961975097701</v>
      </c>
      <c r="H211">
        <v>19274.53125</v>
      </c>
      <c r="I211">
        <v>3.9406051635742201</v>
      </c>
    </row>
    <row r="212" spans="1:9" x14ac:dyDescent="0.35">
      <c r="A212">
        <v>1</v>
      </c>
      <c r="B212">
        <v>6</v>
      </c>
      <c r="C212">
        <v>239848856</v>
      </c>
      <c r="D212">
        <v>131072</v>
      </c>
      <c r="E212">
        <v>16680.7588043213</v>
      </c>
      <c r="F212">
        <v>40.504524230957003</v>
      </c>
      <c r="G212">
        <v>13.596839904785201</v>
      </c>
      <c r="H212">
        <v>19183.90625</v>
      </c>
      <c r="I212">
        <v>3.9572677612304701</v>
      </c>
    </row>
    <row r="213" spans="1:9" x14ac:dyDescent="0.35">
      <c r="A213">
        <v>1</v>
      </c>
      <c r="B213">
        <v>6</v>
      </c>
      <c r="C213">
        <v>239848857</v>
      </c>
      <c r="D213">
        <v>131072</v>
      </c>
      <c r="E213">
        <v>16690.290832519499</v>
      </c>
      <c r="F213">
        <v>40.860481262207003</v>
      </c>
      <c r="G213">
        <v>13.594245910644499</v>
      </c>
      <c r="H213">
        <v>19218.84375</v>
      </c>
      <c r="I213">
        <v>3.9984817504882799</v>
      </c>
    </row>
    <row r="214" spans="1:9" x14ac:dyDescent="0.35">
      <c r="A214">
        <v>1</v>
      </c>
      <c r="B214">
        <v>6</v>
      </c>
      <c r="C214">
        <v>239848858</v>
      </c>
      <c r="D214">
        <v>131072</v>
      </c>
      <c r="E214">
        <v>16678.2205734253</v>
      </c>
      <c r="F214">
        <v>40.436317443847699</v>
      </c>
      <c r="G214">
        <v>13.5952301025391</v>
      </c>
      <c r="H214">
        <v>19234.3125</v>
      </c>
      <c r="I214">
        <v>4.0130844116210902</v>
      </c>
    </row>
    <row r="215" spans="1:9" x14ac:dyDescent="0.35">
      <c r="A215">
        <v>1</v>
      </c>
      <c r="B215">
        <v>6</v>
      </c>
      <c r="C215">
        <v>239848859</v>
      </c>
      <c r="D215">
        <v>131072</v>
      </c>
      <c r="E215">
        <v>16666.306840000001</v>
      </c>
      <c r="F215">
        <v>40.865631100000002</v>
      </c>
      <c r="G215">
        <v>13.59635162</v>
      </c>
      <c r="H215">
        <v>19177.125</v>
      </c>
      <c r="I215">
        <v>4.0252532959999998</v>
      </c>
    </row>
    <row r="216" spans="1:9" x14ac:dyDescent="0.35">
      <c r="A216">
        <v>1</v>
      </c>
      <c r="B216">
        <v>6</v>
      </c>
      <c r="C216">
        <v>239848860</v>
      </c>
      <c r="D216">
        <v>131072</v>
      </c>
      <c r="E216">
        <v>16663.570950000001</v>
      </c>
      <c r="F216">
        <v>40.291099549999998</v>
      </c>
      <c r="G216">
        <v>13.59381866</v>
      </c>
      <c r="H216">
        <v>19229.78125</v>
      </c>
      <c r="I216">
        <v>3.9896774289999999</v>
      </c>
    </row>
    <row r="217" spans="1:9" x14ac:dyDescent="0.35">
      <c r="A217">
        <v>1</v>
      </c>
      <c r="B217">
        <v>6</v>
      </c>
      <c r="C217">
        <v>239848861</v>
      </c>
      <c r="D217">
        <v>131072</v>
      </c>
      <c r="E217">
        <v>16713.32041</v>
      </c>
      <c r="F217">
        <v>40.522750850000001</v>
      </c>
      <c r="G217">
        <v>13.596343989999999</v>
      </c>
      <c r="H217">
        <v>19236.9375</v>
      </c>
      <c r="I217">
        <v>3.9925918579999999</v>
      </c>
    </row>
    <row r="218" spans="1:9" x14ac:dyDescent="0.35">
      <c r="A218">
        <v>1</v>
      </c>
      <c r="B218">
        <v>6</v>
      </c>
      <c r="C218">
        <v>239848862</v>
      </c>
      <c r="D218">
        <v>131072</v>
      </c>
      <c r="E218">
        <v>16684.30286</v>
      </c>
      <c r="F218">
        <v>41.060485839999998</v>
      </c>
      <c r="G218">
        <v>13.59845734</v>
      </c>
      <c r="H218">
        <v>19238.28125</v>
      </c>
      <c r="I218">
        <v>3.986412048</v>
      </c>
    </row>
    <row r="219" spans="1:9" x14ac:dyDescent="0.35">
      <c r="A219">
        <v>1</v>
      </c>
      <c r="B219">
        <v>6</v>
      </c>
      <c r="C219">
        <v>239848863</v>
      </c>
      <c r="D219">
        <v>131072</v>
      </c>
      <c r="E219">
        <v>16699.65797</v>
      </c>
      <c r="F219">
        <v>41.006355290000002</v>
      </c>
      <c r="G219">
        <v>13.5943985</v>
      </c>
      <c r="H219">
        <v>19174.71875</v>
      </c>
      <c r="I219">
        <v>3.9907913210000001</v>
      </c>
    </row>
    <row r="220" spans="1:9" x14ac:dyDescent="0.35">
      <c r="A220">
        <v>1</v>
      </c>
      <c r="B220">
        <v>6</v>
      </c>
      <c r="C220">
        <v>239848864</v>
      </c>
      <c r="D220">
        <v>131072</v>
      </c>
      <c r="E220">
        <v>16700.835070000001</v>
      </c>
      <c r="F220">
        <v>40.594741820000003</v>
      </c>
      <c r="G220">
        <v>13.5975647</v>
      </c>
      <c r="H220">
        <v>19239.9375</v>
      </c>
      <c r="I220">
        <v>3.9901580810000001</v>
      </c>
    </row>
    <row r="221" spans="1:9" x14ac:dyDescent="0.35">
      <c r="A221">
        <v>1</v>
      </c>
      <c r="B221">
        <v>6</v>
      </c>
      <c r="C221">
        <v>239848865</v>
      </c>
      <c r="D221">
        <v>131072</v>
      </c>
      <c r="E221">
        <v>16688.638780000001</v>
      </c>
      <c r="F221">
        <v>40.135925290000003</v>
      </c>
      <c r="G221">
        <v>13.595169070000001</v>
      </c>
      <c r="H221">
        <v>19251.59375</v>
      </c>
      <c r="I221">
        <v>3.989746094</v>
      </c>
    </row>
    <row r="222" spans="1:9" x14ac:dyDescent="0.35">
      <c r="A222">
        <v>1</v>
      </c>
      <c r="B222">
        <v>6</v>
      </c>
      <c r="C222">
        <v>239848866</v>
      </c>
      <c r="D222">
        <v>131072</v>
      </c>
      <c r="E222">
        <v>16684.66157</v>
      </c>
      <c r="F222">
        <v>40.541999820000001</v>
      </c>
      <c r="G222">
        <v>13.59672546</v>
      </c>
      <c r="H222">
        <v>19170.75</v>
      </c>
      <c r="I222">
        <v>4.0023727420000004</v>
      </c>
    </row>
    <row r="223" spans="1:9" x14ac:dyDescent="0.35">
      <c r="A223">
        <v>1</v>
      </c>
      <c r="B223">
        <v>6</v>
      </c>
      <c r="C223">
        <v>239848867</v>
      </c>
      <c r="D223">
        <v>131072</v>
      </c>
      <c r="E223">
        <v>16682.72379</v>
      </c>
      <c r="F223">
        <v>40.91111755</v>
      </c>
      <c r="G223">
        <v>13.596420289999999</v>
      </c>
      <c r="H223">
        <v>19239.8125</v>
      </c>
      <c r="I223">
        <v>3.9898986820000002</v>
      </c>
    </row>
    <row r="224" spans="1:9" x14ac:dyDescent="0.35">
      <c r="A224">
        <v>1</v>
      </c>
      <c r="B224">
        <v>6</v>
      </c>
      <c r="C224">
        <v>239848868</v>
      </c>
      <c r="D224">
        <v>131072</v>
      </c>
      <c r="E224">
        <v>16682.042720000001</v>
      </c>
      <c r="F224">
        <v>41.121810910000001</v>
      </c>
      <c r="G224">
        <v>13.59381104</v>
      </c>
      <c r="H224">
        <v>19243.40625</v>
      </c>
      <c r="I224">
        <v>3.9929733280000002</v>
      </c>
    </row>
    <row r="225" spans="1:9" x14ac:dyDescent="0.35">
      <c r="A225">
        <v>1</v>
      </c>
      <c r="B225">
        <v>6</v>
      </c>
      <c r="C225">
        <v>239848869</v>
      </c>
      <c r="D225">
        <v>131072</v>
      </c>
      <c r="E225">
        <v>16666.5049</v>
      </c>
      <c r="F225">
        <v>40.223945620000002</v>
      </c>
      <c r="G225">
        <v>13.59460449</v>
      </c>
      <c r="H225">
        <v>19171.09375</v>
      </c>
      <c r="I225">
        <v>3.987533569</v>
      </c>
    </row>
    <row r="226" spans="1:9" x14ac:dyDescent="0.35">
      <c r="A226">
        <v>1</v>
      </c>
      <c r="B226">
        <v>6</v>
      </c>
      <c r="C226">
        <v>239848870</v>
      </c>
      <c r="D226">
        <v>131072</v>
      </c>
      <c r="E226">
        <v>16682.453529999999</v>
      </c>
      <c r="F226">
        <v>40.48331451</v>
      </c>
      <c r="G226">
        <v>13.597396850000001</v>
      </c>
      <c r="H226">
        <v>19029.09375</v>
      </c>
      <c r="I226">
        <v>4.0091247560000003</v>
      </c>
    </row>
    <row r="227" spans="1:9" x14ac:dyDescent="0.35">
      <c r="A227">
        <v>1</v>
      </c>
      <c r="B227">
        <v>6</v>
      </c>
      <c r="C227">
        <v>239848871</v>
      </c>
      <c r="D227">
        <v>131072</v>
      </c>
      <c r="E227">
        <v>16711.627229999998</v>
      </c>
      <c r="F227">
        <v>40.354957579999997</v>
      </c>
      <c r="G227">
        <v>13.59633636</v>
      </c>
      <c r="H227">
        <v>19254</v>
      </c>
      <c r="I227">
        <v>3.9929504389999999</v>
      </c>
    </row>
    <row r="228" spans="1:9" x14ac:dyDescent="0.35">
      <c r="A228">
        <v>1</v>
      </c>
      <c r="B228">
        <v>6</v>
      </c>
      <c r="C228">
        <v>239848872</v>
      </c>
      <c r="D228">
        <v>131072</v>
      </c>
      <c r="E228">
        <v>16681.289919999999</v>
      </c>
      <c r="F228">
        <v>40.364746089999997</v>
      </c>
      <c r="G228">
        <v>13.59677887</v>
      </c>
      <c r="H228">
        <v>19175.09375</v>
      </c>
      <c r="I228">
        <v>4.0158691409999996</v>
      </c>
    </row>
    <row r="229" spans="1:9" x14ac:dyDescent="0.35">
      <c r="A229">
        <v>1</v>
      </c>
      <c r="B229">
        <v>6</v>
      </c>
      <c r="C229">
        <v>239848873</v>
      </c>
      <c r="D229">
        <v>131072</v>
      </c>
      <c r="E229">
        <v>16690.666710000001</v>
      </c>
      <c r="F229">
        <v>40.825057979999997</v>
      </c>
      <c r="G229">
        <v>13.596900939999999</v>
      </c>
      <c r="H229">
        <v>19181.65625</v>
      </c>
      <c r="I229">
        <v>3.9908065800000001</v>
      </c>
    </row>
    <row r="230" spans="1:9" x14ac:dyDescent="0.35">
      <c r="A230">
        <v>1</v>
      </c>
      <c r="B230">
        <v>6</v>
      </c>
      <c r="C230">
        <v>239848874</v>
      </c>
      <c r="D230">
        <v>131072</v>
      </c>
      <c r="E230">
        <v>16684.364880000001</v>
      </c>
      <c r="F230">
        <v>40.438323969999999</v>
      </c>
      <c r="G230">
        <v>13.59526825</v>
      </c>
      <c r="H230">
        <v>19234.84375</v>
      </c>
      <c r="I230">
        <v>3.9931869510000002</v>
      </c>
    </row>
    <row r="231" spans="1:9" x14ac:dyDescent="0.35">
      <c r="A231">
        <v>1</v>
      </c>
      <c r="B231">
        <v>6</v>
      </c>
      <c r="C231">
        <v>239848875</v>
      </c>
      <c r="D231">
        <v>131072</v>
      </c>
      <c r="E231">
        <v>16719.57201</v>
      </c>
      <c r="F231">
        <v>40.79745483</v>
      </c>
      <c r="G231">
        <v>13.5958252</v>
      </c>
      <c r="H231">
        <v>19179.3125</v>
      </c>
      <c r="I231">
        <v>3.997962952</v>
      </c>
    </row>
    <row r="232" spans="1:9" x14ac:dyDescent="0.35">
      <c r="A232">
        <v>1</v>
      </c>
      <c r="B232">
        <v>6</v>
      </c>
      <c r="C232">
        <v>239848876</v>
      </c>
      <c r="D232">
        <v>131072</v>
      </c>
      <c r="E232">
        <v>16667.54235</v>
      </c>
      <c r="F232">
        <v>40.416313170000002</v>
      </c>
      <c r="G232">
        <v>13.59655762</v>
      </c>
      <c r="H232">
        <v>19182.09375</v>
      </c>
      <c r="I232">
        <v>3.9911270139999999</v>
      </c>
    </row>
    <row r="233" spans="1:9" x14ac:dyDescent="0.35">
      <c r="A233">
        <v>1</v>
      </c>
      <c r="B233">
        <v>6</v>
      </c>
      <c r="C233">
        <v>239848877</v>
      </c>
      <c r="D233">
        <v>131072</v>
      </c>
      <c r="E233">
        <v>16680.93188</v>
      </c>
      <c r="F233">
        <v>40.43253326</v>
      </c>
      <c r="G233">
        <v>13.59653473</v>
      </c>
      <c r="H233">
        <v>19236.0625</v>
      </c>
      <c r="I233">
        <v>4.0030364990000002</v>
      </c>
    </row>
    <row r="234" spans="1:9" x14ac:dyDescent="0.35">
      <c r="A234">
        <v>1</v>
      </c>
      <c r="B234">
        <v>6</v>
      </c>
      <c r="C234">
        <v>239848878</v>
      </c>
      <c r="D234">
        <v>131072</v>
      </c>
      <c r="E234">
        <v>16677.53285</v>
      </c>
      <c r="F234">
        <v>40.791419980000001</v>
      </c>
      <c r="G234">
        <v>13.59577942</v>
      </c>
      <c r="H234">
        <v>19174.875</v>
      </c>
      <c r="I234">
        <v>3.9871520999999999</v>
      </c>
    </row>
    <row r="235" spans="1:9" x14ac:dyDescent="0.35">
      <c r="A235">
        <v>1</v>
      </c>
      <c r="B235">
        <v>6</v>
      </c>
      <c r="C235">
        <v>239848879</v>
      </c>
      <c r="D235">
        <v>131072</v>
      </c>
      <c r="E235">
        <v>16690.30817</v>
      </c>
      <c r="F235">
        <v>40.553398129999998</v>
      </c>
      <c r="G235">
        <v>13.59596252</v>
      </c>
      <c r="H235">
        <v>19173.84375</v>
      </c>
      <c r="I235">
        <v>4.0073165890000002</v>
      </c>
    </row>
    <row r="236" spans="1:9" x14ac:dyDescent="0.35">
      <c r="A236">
        <v>1</v>
      </c>
      <c r="B236">
        <v>6</v>
      </c>
      <c r="C236">
        <v>239848880</v>
      </c>
      <c r="D236">
        <v>131072</v>
      </c>
      <c r="E236">
        <v>16674.82962</v>
      </c>
      <c r="F236">
        <v>40.738822939999999</v>
      </c>
      <c r="G236">
        <v>13.59585571</v>
      </c>
      <c r="H236">
        <v>19241</v>
      </c>
      <c r="I236">
        <v>4.0092926029999996</v>
      </c>
    </row>
    <row r="237" spans="1:9" x14ac:dyDescent="0.35">
      <c r="A237">
        <v>1</v>
      </c>
      <c r="B237">
        <v>6</v>
      </c>
      <c r="C237">
        <v>239848881</v>
      </c>
      <c r="D237">
        <v>131072</v>
      </c>
      <c r="E237">
        <v>16653.017879999999</v>
      </c>
      <c r="F237">
        <v>40.860832209999998</v>
      </c>
      <c r="G237">
        <v>13.59647369</v>
      </c>
      <c r="H237">
        <v>19177.875</v>
      </c>
      <c r="I237">
        <v>3.997802734</v>
      </c>
    </row>
    <row r="238" spans="1:9" x14ac:dyDescent="0.35">
      <c r="C238" t="s">
        <v>2</v>
      </c>
      <c r="D238">
        <f>D215+0.1</f>
        <v>131072.1</v>
      </c>
      <c r="E238">
        <f>AVERAGE(E202:E237)</f>
        <v>16684.498782516475</v>
      </c>
      <c r="F238">
        <f>AVERAGE(F202:F237)</f>
        <v>40.660244198867183</v>
      </c>
      <c r="G238">
        <f>AVERAGE(G202:G237)</f>
        <v>13.595976511392694</v>
      </c>
      <c r="H238">
        <f>AVERAGE(H202:H237)</f>
        <v>19210.506076388891</v>
      </c>
      <c r="I238">
        <f>AVERAGE(I202:I237)</f>
        <v>3.9911532932431646</v>
      </c>
    </row>
    <row r="239" spans="1:9" x14ac:dyDescent="0.35">
      <c r="C239" t="s">
        <v>3</v>
      </c>
      <c r="D239">
        <f>D238+0.1</f>
        <v>131072.20000000001</v>
      </c>
      <c r="E239">
        <f>_xlfn.STDEV.P(E202:E237)</f>
        <v>15.862481664324495</v>
      </c>
      <c r="F239">
        <f>_xlfn.STDEV.P(F202:F237)</f>
        <v>0.27007437741427082</v>
      </c>
      <c r="G239">
        <f>_xlfn.STDEV.P(G202:G237)</f>
        <v>1.0758176281801413E-3</v>
      </c>
      <c r="H239">
        <f>_xlfn.STDEV.P(H202:H237)</f>
        <v>59.319163630297282</v>
      </c>
      <c r="I239">
        <f>_xlfn.STDEV.P(I202:I237)</f>
        <v>2.8329149017139007E-2</v>
      </c>
    </row>
    <row r="240" spans="1:9" x14ac:dyDescent="0.35">
      <c r="D240">
        <f>D239+0.1</f>
        <v>131072.30000000002</v>
      </c>
    </row>
    <row r="241" spans="1:9" x14ac:dyDescent="0.35">
      <c r="D241">
        <f>D240+0.1</f>
        <v>131072.40000000002</v>
      </c>
    </row>
    <row r="242" spans="1:9" x14ac:dyDescent="0.35">
      <c r="A242">
        <v>1</v>
      </c>
      <c r="B242">
        <v>6</v>
      </c>
      <c r="C242">
        <v>239848846</v>
      </c>
      <c r="D242">
        <v>524288</v>
      </c>
      <c r="E242">
        <v>35623.765160000003</v>
      </c>
      <c r="F242">
        <v>43.707738880000001</v>
      </c>
      <c r="G242">
        <v>15.59521294</v>
      </c>
      <c r="H242">
        <v>19630.96875</v>
      </c>
      <c r="I242">
        <v>5.1552600860000002</v>
      </c>
    </row>
    <row r="243" spans="1:9" x14ac:dyDescent="0.35">
      <c r="A243">
        <v>1</v>
      </c>
      <c r="B243">
        <v>6</v>
      </c>
      <c r="C243">
        <v>239848847</v>
      </c>
      <c r="D243">
        <v>524288</v>
      </c>
      <c r="E243">
        <v>35624.9651222229</v>
      </c>
      <c r="F243">
        <v>43.813262939453097</v>
      </c>
      <c r="G243">
        <v>15.5951538085938</v>
      </c>
      <c r="H243">
        <v>22098.7578125</v>
      </c>
      <c r="I243">
        <v>5.0138092041015598</v>
      </c>
    </row>
    <row r="244" spans="1:9" x14ac:dyDescent="0.35">
      <c r="A244">
        <v>1</v>
      </c>
      <c r="B244">
        <v>6</v>
      </c>
      <c r="C244">
        <v>239848848</v>
      </c>
      <c r="D244">
        <v>524288</v>
      </c>
      <c r="E244">
        <v>35615.083023071304</v>
      </c>
      <c r="F244">
        <v>43.654209136962898</v>
      </c>
      <c r="G244">
        <v>15.596843719482401</v>
      </c>
      <c r="H244">
        <v>22083.40625</v>
      </c>
      <c r="I244">
        <v>5.0253524780273402</v>
      </c>
    </row>
    <row r="245" spans="1:9" x14ac:dyDescent="0.35">
      <c r="A245">
        <v>1</v>
      </c>
      <c r="B245">
        <v>6</v>
      </c>
      <c r="C245">
        <v>239848849</v>
      </c>
      <c r="D245">
        <v>524288</v>
      </c>
      <c r="E245">
        <v>35640.647195815996</v>
      </c>
      <c r="F245">
        <v>44.315446853637702</v>
      </c>
      <c r="G245">
        <v>15.595680236816399</v>
      </c>
      <c r="H245">
        <v>22096.109375</v>
      </c>
      <c r="I245">
        <v>5.03043556213379</v>
      </c>
    </row>
    <row r="246" spans="1:9" x14ac:dyDescent="0.35">
      <c r="A246">
        <v>1</v>
      </c>
      <c r="B246">
        <v>6</v>
      </c>
      <c r="C246">
        <v>239848850</v>
      </c>
      <c r="D246">
        <v>524288</v>
      </c>
      <c r="E246">
        <v>35654.826377868703</v>
      </c>
      <c r="F246">
        <v>44.206399917602504</v>
      </c>
      <c r="G246">
        <v>15.596824645996101</v>
      </c>
      <c r="H246">
        <v>22085.0625</v>
      </c>
      <c r="I246">
        <v>5.0368366241455096</v>
      </c>
    </row>
    <row r="247" spans="1:9" x14ac:dyDescent="0.35">
      <c r="A247">
        <v>1</v>
      </c>
      <c r="B247">
        <v>6</v>
      </c>
      <c r="C247">
        <v>239848851</v>
      </c>
      <c r="D247">
        <v>524288</v>
      </c>
      <c r="E247">
        <v>35592.260416030898</v>
      </c>
      <c r="F247">
        <v>43.6820163726807</v>
      </c>
      <c r="G247">
        <v>15.5950870513916</v>
      </c>
      <c r="H247">
        <v>22079.375</v>
      </c>
      <c r="I247">
        <v>5.0222644805908203</v>
      </c>
    </row>
    <row r="248" spans="1:9" x14ac:dyDescent="0.35">
      <c r="A248">
        <v>1</v>
      </c>
      <c r="B248">
        <v>6</v>
      </c>
      <c r="C248">
        <v>239848852</v>
      </c>
      <c r="D248">
        <v>524288</v>
      </c>
      <c r="E248">
        <v>35602.565652847297</v>
      </c>
      <c r="F248">
        <v>43.947395324707003</v>
      </c>
      <c r="G248">
        <v>15.5955543518066</v>
      </c>
      <c r="H248">
        <v>22094.8671875</v>
      </c>
      <c r="I248">
        <v>5.0233402252197301</v>
      </c>
    </row>
    <row r="249" spans="1:9" x14ac:dyDescent="0.35">
      <c r="A249">
        <v>1</v>
      </c>
      <c r="B249">
        <v>6</v>
      </c>
      <c r="C249">
        <v>239848853</v>
      </c>
      <c r="D249">
        <v>524288</v>
      </c>
      <c r="E249">
        <v>35587.050132751501</v>
      </c>
      <c r="F249">
        <v>43.476970672607401</v>
      </c>
      <c r="G249">
        <v>15.5964870452881</v>
      </c>
      <c r="H249">
        <v>22099.5</v>
      </c>
      <c r="I249">
        <v>5.0182914733886701</v>
      </c>
    </row>
    <row r="250" spans="1:9" x14ac:dyDescent="0.35">
      <c r="A250">
        <v>1</v>
      </c>
      <c r="B250">
        <v>6</v>
      </c>
      <c r="C250">
        <v>239848854</v>
      </c>
      <c r="D250">
        <v>524288</v>
      </c>
      <c r="E250">
        <v>35634.131599426299</v>
      </c>
      <c r="F250">
        <v>43.708915710449197</v>
      </c>
      <c r="G250">
        <v>15.596275329589799</v>
      </c>
      <c r="H250">
        <v>22084.1015625</v>
      </c>
      <c r="I250">
        <v>5.0227069854736301</v>
      </c>
    </row>
    <row r="251" spans="1:9" x14ac:dyDescent="0.35">
      <c r="A251">
        <v>1</v>
      </c>
      <c r="B251">
        <v>6</v>
      </c>
      <c r="C251">
        <v>239848855</v>
      </c>
      <c r="D251">
        <v>524288</v>
      </c>
      <c r="E251">
        <v>35628.992698669397</v>
      </c>
      <c r="F251">
        <v>43.964193344116197</v>
      </c>
      <c r="G251">
        <v>15.5961303710938</v>
      </c>
      <c r="H251">
        <v>22098.9921875</v>
      </c>
      <c r="I251">
        <v>5.0142192840576199</v>
      </c>
    </row>
    <row r="252" spans="1:9" x14ac:dyDescent="0.35">
      <c r="A252">
        <v>1</v>
      </c>
      <c r="B252">
        <v>6</v>
      </c>
      <c r="C252">
        <v>239848856</v>
      </c>
      <c r="D252">
        <v>524288</v>
      </c>
      <c r="E252">
        <v>35588.255716323903</v>
      </c>
      <c r="F252">
        <v>43.891151428222699</v>
      </c>
      <c r="G252">
        <v>15.596458435058601</v>
      </c>
      <c r="H252">
        <v>22077.7109375</v>
      </c>
      <c r="I252">
        <v>5.0547256469726598</v>
      </c>
    </row>
    <row r="253" spans="1:9" x14ac:dyDescent="0.35">
      <c r="A253">
        <v>1</v>
      </c>
      <c r="B253">
        <v>6</v>
      </c>
      <c r="C253">
        <v>239848857</v>
      </c>
      <c r="D253">
        <v>524288</v>
      </c>
      <c r="E253">
        <v>35619.351673126199</v>
      </c>
      <c r="F253">
        <v>44.0010375976563</v>
      </c>
      <c r="G253">
        <v>15.595140457153301</v>
      </c>
      <c r="H253">
        <v>19620.046875</v>
      </c>
      <c r="I253">
        <v>5.1075973510742196</v>
      </c>
    </row>
    <row r="254" spans="1:9" x14ac:dyDescent="0.35">
      <c r="A254">
        <v>1</v>
      </c>
      <c r="B254">
        <v>6</v>
      </c>
      <c r="C254">
        <v>239848858</v>
      </c>
      <c r="D254">
        <v>524288</v>
      </c>
      <c r="E254">
        <v>35633.715044021599</v>
      </c>
      <c r="F254">
        <v>44.5475749969482</v>
      </c>
      <c r="G254">
        <v>15.5963802337646</v>
      </c>
      <c r="H254">
        <v>22081.8203125</v>
      </c>
      <c r="I254">
        <v>5.0908927917480504</v>
      </c>
    </row>
    <row r="255" spans="1:9" x14ac:dyDescent="0.35">
      <c r="A255">
        <v>1</v>
      </c>
      <c r="B255">
        <v>6</v>
      </c>
      <c r="C255">
        <v>239848859</v>
      </c>
      <c r="D255">
        <v>524288</v>
      </c>
      <c r="E255">
        <v>35620.308839999998</v>
      </c>
      <c r="F255">
        <v>43.927480699999997</v>
      </c>
      <c r="G255">
        <v>15.595647809999999</v>
      </c>
      <c r="H255">
        <v>22095.8125</v>
      </c>
      <c r="I255">
        <v>5.0771102910000003</v>
      </c>
    </row>
    <row r="256" spans="1:9" x14ac:dyDescent="0.35">
      <c r="A256">
        <v>1</v>
      </c>
      <c r="B256">
        <v>6</v>
      </c>
      <c r="C256">
        <v>239848860</v>
      </c>
      <c r="D256">
        <v>524288</v>
      </c>
      <c r="E256">
        <v>35593.936990000002</v>
      </c>
      <c r="F256">
        <v>43.987236019999997</v>
      </c>
      <c r="G256">
        <v>15.596092219999999</v>
      </c>
      <c r="H256">
        <v>22083.132809999999</v>
      </c>
      <c r="I256">
        <v>5.0559520720000002</v>
      </c>
    </row>
    <row r="257" spans="1:9" x14ac:dyDescent="0.35">
      <c r="A257">
        <v>1</v>
      </c>
      <c r="B257">
        <v>6</v>
      </c>
      <c r="C257">
        <v>239848861</v>
      </c>
      <c r="D257">
        <v>524288</v>
      </c>
      <c r="E257">
        <v>35648.741410000002</v>
      </c>
      <c r="F257">
        <v>43.829814910000003</v>
      </c>
      <c r="G257">
        <v>15.59603882</v>
      </c>
      <c r="H257">
        <v>22082.28125</v>
      </c>
      <c r="I257">
        <v>5.0605182649999998</v>
      </c>
    </row>
    <row r="258" spans="1:9" x14ac:dyDescent="0.35">
      <c r="A258">
        <v>1</v>
      </c>
      <c r="B258">
        <v>6</v>
      </c>
      <c r="C258">
        <v>239848862</v>
      </c>
      <c r="D258">
        <v>524288</v>
      </c>
      <c r="E258">
        <v>35618.865089999999</v>
      </c>
      <c r="F258">
        <v>43.667747499999997</v>
      </c>
      <c r="G258">
        <v>15.59633446</v>
      </c>
      <c r="H258">
        <v>22082.265630000002</v>
      </c>
      <c r="I258">
        <v>5.0640754699999997</v>
      </c>
    </row>
    <row r="259" spans="1:9" x14ac:dyDescent="0.35">
      <c r="A259">
        <v>1</v>
      </c>
      <c r="B259">
        <v>6</v>
      </c>
      <c r="C259">
        <v>239848863</v>
      </c>
      <c r="D259">
        <v>524288</v>
      </c>
      <c r="E259">
        <v>35612.097009999998</v>
      </c>
      <c r="F259">
        <v>43.602346420000003</v>
      </c>
      <c r="G259">
        <v>15.594902039999999</v>
      </c>
      <c r="H259">
        <v>22096.398440000001</v>
      </c>
      <c r="I259">
        <v>5.0650138849999999</v>
      </c>
    </row>
    <row r="260" spans="1:9" x14ac:dyDescent="0.35">
      <c r="A260">
        <v>1</v>
      </c>
      <c r="B260">
        <v>6</v>
      </c>
      <c r="C260">
        <v>239848864</v>
      </c>
      <c r="D260">
        <v>524288</v>
      </c>
      <c r="E260">
        <v>35609.640789999998</v>
      </c>
      <c r="F260">
        <v>43.74726295</v>
      </c>
      <c r="G260">
        <v>15.595169070000001</v>
      </c>
      <c r="H260">
        <v>22080.070309999999</v>
      </c>
      <c r="I260">
        <v>5.065694809</v>
      </c>
    </row>
    <row r="261" spans="1:9" x14ac:dyDescent="0.35">
      <c r="A261">
        <v>1</v>
      </c>
      <c r="B261">
        <v>6</v>
      </c>
      <c r="C261">
        <v>239848865</v>
      </c>
      <c r="D261">
        <v>524288</v>
      </c>
      <c r="E261">
        <v>35628.176950000001</v>
      </c>
      <c r="F261">
        <v>44.03473091</v>
      </c>
      <c r="G261">
        <v>15.59528351</v>
      </c>
      <c r="H261">
        <v>22096.304690000001</v>
      </c>
      <c r="I261">
        <v>5.0704021450000001</v>
      </c>
    </row>
    <row r="262" spans="1:9" x14ac:dyDescent="0.35">
      <c r="A262">
        <v>1</v>
      </c>
      <c r="B262">
        <v>6</v>
      </c>
      <c r="C262">
        <v>239848866</v>
      </c>
      <c r="D262">
        <v>524288</v>
      </c>
      <c r="E262">
        <v>35595.966959999998</v>
      </c>
      <c r="F262">
        <v>43.683534620000003</v>
      </c>
      <c r="G262">
        <v>15.59565544</v>
      </c>
      <c r="H262">
        <v>22097.929690000001</v>
      </c>
      <c r="I262">
        <v>5.0646438600000003</v>
      </c>
    </row>
    <row r="263" spans="1:9" x14ac:dyDescent="0.35">
      <c r="A263">
        <v>1</v>
      </c>
      <c r="B263">
        <v>6</v>
      </c>
      <c r="C263">
        <v>239848867</v>
      </c>
      <c r="D263">
        <v>524288</v>
      </c>
      <c r="E263">
        <v>35600.817770000001</v>
      </c>
      <c r="F263">
        <v>44.35033035</v>
      </c>
      <c r="G263">
        <v>15.59651184</v>
      </c>
      <c r="H263">
        <v>22084.445309999999</v>
      </c>
      <c r="I263">
        <v>5.0632190699999997</v>
      </c>
    </row>
    <row r="264" spans="1:9" x14ac:dyDescent="0.35">
      <c r="A264">
        <v>1</v>
      </c>
      <c r="B264">
        <v>6</v>
      </c>
      <c r="C264">
        <v>239848868</v>
      </c>
      <c r="D264">
        <v>524288</v>
      </c>
      <c r="E264">
        <v>35617.280270000003</v>
      </c>
      <c r="F264">
        <v>43.562168120000003</v>
      </c>
      <c r="G264">
        <v>15.595178600000001</v>
      </c>
      <c r="H264">
        <v>22094.132809999999</v>
      </c>
      <c r="I264">
        <v>5.0653266910000001</v>
      </c>
    </row>
    <row r="265" spans="1:9" x14ac:dyDescent="0.35">
      <c r="A265">
        <v>1</v>
      </c>
      <c r="B265">
        <v>6</v>
      </c>
      <c r="C265">
        <v>239848869</v>
      </c>
      <c r="D265">
        <v>524288</v>
      </c>
      <c r="E265">
        <v>35612.596819999999</v>
      </c>
      <c r="F265">
        <v>43.67231941</v>
      </c>
      <c r="G265">
        <v>15.59532928</v>
      </c>
      <c r="H265">
        <v>22097.742190000001</v>
      </c>
      <c r="I265">
        <v>5.0680866240000002</v>
      </c>
    </row>
    <row r="266" spans="1:9" x14ac:dyDescent="0.35">
      <c r="A266">
        <v>1</v>
      </c>
      <c r="B266">
        <v>6</v>
      </c>
      <c r="C266">
        <v>239848870</v>
      </c>
      <c r="D266">
        <v>524288</v>
      </c>
      <c r="E266">
        <v>35615.950049999999</v>
      </c>
      <c r="F266">
        <v>44.374626159999998</v>
      </c>
      <c r="G266">
        <v>15.595609659999999</v>
      </c>
      <c r="H266">
        <v>22106.6875</v>
      </c>
      <c r="I266">
        <v>5.0731678010000003</v>
      </c>
    </row>
    <row r="267" spans="1:9" x14ac:dyDescent="0.35">
      <c r="A267">
        <v>1</v>
      </c>
      <c r="B267">
        <v>6</v>
      </c>
      <c r="C267">
        <v>239848871</v>
      </c>
      <c r="D267">
        <v>524288</v>
      </c>
      <c r="E267">
        <v>35593.058490000003</v>
      </c>
      <c r="F267">
        <v>43.98588943</v>
      </c>
      <c r="G267">
        <v>15.595624920000001</v>
      </c>
      <c r="H267">
        <v>22095.804690000001</v>
      </c>
      <c r="I267">
        <v>5.0652771000000003</v>
      </c>
    </row>
    <row r="268" spans="1:9" x14ac:dyDescent="0.35">
      <c r="A268">
        <v>1</v>
      </c>
      <c r="B268">
        <v>6</v>
      </c>
      <c r="C268">
        <v>239848872</v>
      </c>
      <c r="D268">
        <v>524288</v>
      </c>
      <c r="E268">
        <v>35587.551749999999</v>
      </c>
      <c r="F268">
        <v>43.5621376</v>
      </c>
      <c r="G268">
        <v>15.59628487</v>
      </c>
      <c r="H268">
        <v>22096.25</v>
      </c>
      <c r="I268">
        <v>5.084665298</v>
      </c>
    </row>
    <row r="269" spans="1:9" x14ac:dyDescent="0.35">
      <c r="A269">
        <v>1</v>
      </c>
      <c r="B269">
        <v>6</v>
      </c>
      <c r="C269">
        <v>239848873</v>
      </c>
      <c r="D269">
        <v>524288</v>
      </c>
      <c r="E269">
        <v>35604.837079999998</v>
      </c>
      <c r="F269">
        <v>44.191984179999999</v>
      </c>
      <c r="G269">
        <v>15.59527016</v>
      </c>
      <c r="H269">
        <v>21920.671880000002</v>
      </c>
      <c r="I269">
        <v>5.0695552829999997</v>
      </c>
    </row>
    <row r="270" spans="1:9" x14ac:dyDescent="0.35">
      <c r="A270">
        <v>1</v>
      </c>
      <c r="B270">
        <v>6</v>
      </c>
      <c r="C270">
        <v>239848874</v>
      </c>
      <c r="D270">
        <v>524288</v>
      </c>
      <c r="E270">
        <v>35614.703399999999</v>
      </c>
      <c r="F270">
        <v>44.047929760000002</v>
      </c>
      <c r="G270">
        <v>15.596008299999999</v>
      </c>
      <c r="H270">
        <v>22082.15625</v>
      </c>
      <c r="I270">
        <v>5.0627613069999997</v>
      </c>
    </row>
    <row r="271" spans="1:9" x14ac:dyDescent="0.35">
      <c r="A271">
        <v>1</v>
      </c>
      <c r="B271">
        <v>6</v>
      </c>
      <c r="C271">
        <v>239848875</v>
      </c>
      <c r="D271">
        <v>524288</v>
      </c>
      <c r="E271">
        <v>35571.526839999999</v>
      </c>
      <c r="F271">
        <v>43.995861050000002</v>
      </c>
      <c r="G271">
        <v>15.595609659999999</v>
      </c>
      <c r="H271">
        <v>22095.109380000002</v>
      </c>
      <c r="I271">
        <v>5.072458267</v>
      </c>
    </row>
    <row r="272" spans="1:9" x14ac:dyDescent="0.35">
      <c r="A272">
        <v>1</v>
      </c>
      <c r="B272">
        <v>6</v>
      </c>
      <c r="C272">
        <v>239848876</v>
      </c>
      <c r="D272">
        <v>524288</v>
      </c>
      <c r="E272">
        <v>35626.326099999998</v>
      </c>
      <c r="F272">
        <v>43.99286652</v>
      </c>
      <c r="G272">
        <v>15.596754069999999</v>
      </c>
      <c r="H272">
        <v>22097.648440000001</v>
      </c>
      <c r="I272">
        <v>5.0638008120000002</v>
      </c>
    </row>
    <row r="273" spans="1:9" x14ac:dyDescent="0.35">
      <c r="A273">
        <v>1</v>
      </c>
      <c r="B273">
        <v>6</v>
      </c>
      <c r="C273">
        <v>239848877</v>
      </c>
      <c r="D273">
        <v>524288</v>
      </c>
      <c r="E273">
        <v>35596.574489999999</v>
      </c>
      <c r="F273">
        <v>43.345937730000003</v>
      </c>
      <c r="G273">
        <v>15.59544373</v>
      </c>
      <c r="H273">
        <v>22080.460940000001</v>
      </c>
      <c r="I273">
        <v>5.064260483</v>
      </c>
    </row>
    <row r="274" spans="1:9" x14ac:dyDescent="0.35">
      <c r="A274">
        <v>1</v>
      </c>
      <c r="B274">
        <v>6</v>
      </c>
      <c r="C274">
        <v>239848878</v>
      </c>
      <c r="D274">
        <v>524288</v>
      </c>
      <c r="E274">
        <v>35621.928569999996</v>
      </c>
      <c r="F274">
        <v>43.521841049999999</v>
      </c>
      <c r="G274">
        <v>15.595724110000001</v>
      </c>
      <c r="H274">
        <v>22095.210940000001</v>
      </c>
      <c r="I274">
        <v>5.0800514220000004</v>
      </c>
    </row>
    <row r="275" spans="1:9" x14ac:dyDescent="0.35">
      <c r="A275">
        <v>1</v>
      </c>
      <c r="B275">
        <v>6</v>
      </c>
      <c r="C275">
        <v>239848879</v>
      </c>
      <c r="D275">
        <v>524288</v>
      </c>
      <c r="E275">
        <v>35637.311379999999</v>
      </c>
      <c r="F275">
        <v>43.779123310000003</v>
      </c>
      <c r="G275">
        <v>15.59609985</v>
      </c>
      <c r="H275">
        <v>22096.21875</v>
      </c>
      <c r="I275">
        <v>5.0735721590000002</v>
      </c>
    </row>
    <row r="276" spans="1:9" x14ac:dyDescent="0.35">
      <c r="A276">
        <v>1</v>
      </c>
      <c r="B276">
        <v>6</v>
      </c>
      <c r="C276">
        <v>239848880</v>
      </c>
      <c r="D276">
        <v>524288</v>
      </c>
      <c r="E276">
        <v>35601.126790000002</v>
      </c>
      <c r="F276">
        <v>44.073608399999998</v>
      </c>
      <c r="G276">
        <v>15.59547806</v>
      </c>
      <c r="H276">
        <v>22082.90625</v>
      </c>
      <c r="I276">
        <v>5.068883896</v>
      </c>
    </row>
    <row r="277" spans="1:9" x14ac:dyDescent="0.35">
      <c r="A277">
        <v>1</v>
      </c>
      <c r="B277">
        <v>6</v>
      </c>
      <c r="C277">
        <v>239848881</v>
      </c>
      <c r="D277">
        <v>524288</v>
      </c>
      <c r="E277">
        <v>35639.603410000003</v>
      </c>
      <c r="F277">
        <v>43.619338990000003</v>
      </c>
      <c r="G277">
        <v>15.596363070000001</v>
      </c>
      <c r="H277">
        <v>22099.054690000001</v>
      </c>
      <c r="I277">
        <v>5.067195892</v>
      </c>
    </row>
    <row r="278" spans="1:9" x14ac:dyDescent="0.35">
      <c r="C278" t="s">
        <v>2</v>
      </c>
      <c r="D278">
        <f>D255+0.1</f>
        <v>524288.1</v>
      </c>
      <c r="E278">
        <f>AVERAGE(E242:E277)</f>
        <v>35614.292696171549</v>
      </c>
      <c r="F278">
        <f>AVERAGE(F242:F277)</f>
        <v>43.874234146251219</v>
      </c>
      <c r="G278">
        <f>AVERAGE(G242:G277)</f>
        <v>15.595823393778751</v>
      </c>
      <c r="H278">
        <f>AVERAGE(H242:H277)</f>
        <v>21949.150391388892</v>
      </c>
      <c r="I278">
        <f>AVERAGE(I242:I277)</f>
        <v>5.0605951415259334</v>
      </c>
    </row>
    <row r="279" spans="1:9" x14ac:dyDescent="0.35">
      <c r="C279" t="s">
        <v>3</v>
      </c>
      <c r="D279">
        <f>D278+0.1</f>
        <v>524288.19999999995</v>
      </c>
      <c r="E279">
        <f>_xlfn.STDEV.P(E242:E277)</f>
        <v>18.967817830850397</v>
      </c>
      <c r="F279">
        <f>_xlfn.STDEV.P(F242:F277)</f>
        <v>0.27409773274396021</v>
      </c>
      <c r="G279">
        <f>_xlfn.STDEV.P(G242:G277)</f>
        <v>5.4646985609996973E-4</v>
      </c>
      <c r="H279">
        <f>_xlfn.STDEV.P(H242:H277)</f>
        <v>564.31040177476632</v>
      </c>
      <c r="I279">
        <f>_xlfn.STDEV.P(I242:I277)</f>
        <v>2.7627999209648046E-2</v>
      </c>
    </row>
    <row r="280" spans="1:9" x14ac:dyDescent="0.35">
      <c r="D280">
        <f>D279+0.1</f>
        <v>524288.29999999993</v>
      </c>
    </row>
    <row r="281" spans="1:9" x14ac:dyDescent="0.35">
      <c r="D281">
        <f>D280+0.1</f>
        <v>524288.39999999991</v>
      </c>
    </row>
    <row r="283" spans="1:9" x14ac:dyDescent="0.35">
      <c r="A283">
        <v>1</v>
      </c>
      <c r="B283">
        <v>6</v>
      </c>
      <c r="C283">
        <v>239848847</v>
      </c>
      <c r="D283">
        <v>2097152</v>
      </c>
      <c r="E283">
        <v>76060.725631237001</v>
      </c>
      <c r="F283">
        <v>47.0506496429443</v>
      </c>
      <c r="G283">
        <v>17.596081733703599</v>
      </c>
      <c r="H283">
        <v>22295.5390625</v>
      </c>
      <c r="I283">
        <v>9.2959551811218297</v>
      </c>
    </row>
    <row r="284" spans="1:9" x14ac:dyDescent="0.35">
      <c r="A284">
        <v>1</v>
      </c>
      <c r="B284">
        <v>6</v>
      </c>
      <c r="C284">
        <v>239848848</v>
      </c>
      <c r="D284">
        <v>2097152</v>
      </c>
      <c r="E284">
        <v>76109.002112388596</v>
      </c>
      <c r="F284">
        <v>47.438669681549101</v>
      </c>
      <c r="G284">
        <v>17.596010684966998</v>
      </c>
      <c r="H284">
        <v>22270.875</v>
      </c>
      <c r="I284">
        <v>9.4265508651733398</v>
      </c>
    </row>
    <row r="285" spans="1:9" x14ac:dyDescent="0.35">
      <c r="A285">
        <v>1</v>
      </c>
      <c r="B285">
        <v>6</v>
      </c>
      <c r="C285">
        <v>239848849</v>
      </c>
      <c r="D285">
        <v>2097152</v>
      </c>
      <c r="E285">
        <v>76121.193339347796</v>
      </c>
      <c r="F285">
        <v>47.261503219604499</v>
      </c>
      <c r="G285">
        <v>17.5957546234131</v>
      </c>
      <c r="H285">
        <v>22274.556640625</v>
      </c>
      <c r="I285">
        <v>9.4908237457275408</v>
      </c>
    </row>
    <row r="286" spans="1:9" x14ac:dyDescent="0.35">
      <c r="A286">
        <v>1</v>
      </c>
      <c r="B286">
        <v>6</v>
      </c>
      <c r="C286">
        <v>239848850</v>
      </c>
      <c r="D286">
        <v>2097152</v>
      </c>
      <c r="E286">
        <v>76079.034612178802</v>
      </c>
      <c r="F286">
        <v>47.547356605529799</v>
      </c>
      <c r="G286">
        <v>17.595788955688501</v>
      </c>
      <c r="H286">
        <v>22268.59375</v>
      </c>
      <c r="I286">
        <v>9.4265398979186994</v>
      </c>
    </row>
    <row r="287" spans="1:9" x14ac:dyDescent="0.35">
      <c r="A287">
        <v>1</v>
      </c>
      <c r="B287">
        <v>6</v>
      </c>
      <c r="C287">
        <v>239848851</v>
      </c>
      <c r="D287">
        <v>2097152</v>
      </c>
      <c r="E287">
        <v>76127.230882167802</v>
      </c>
      <c r="F287">
        <v>47.467435836791999</v>
      </c>
      <c r="G287">
        <v>17.5957770347595</v>
      </c>
      <c r="H287">
        <v>22263.529296875</v>
      </c>
      <c r="I287">
        <v>9.4429240226745605</v>
      </c>
    </row>
    <row r="288" spans="1:9" x14ac:dyDescent="0.35">
      <c r="A288">
        <v>1</v>
      </c>
      <c r="B288">
        <v>6</v>
      </c>
      <c r="C288">
        <v>239848852</v>
      </c>
      <c r="D288">
        <v>2097152</v>
      </c>
      <c r="E288">
        <v>76095.616803646102</v>
      </c>
      <c r="F288">
        <v>47.497231960296602</v>
      </c>
      <c r="G288">
        <v>17.5958395004272</v>
      </c>
      <c r="H288">
        <v>22277.48828125</v>
      </c>
      <c r="I288">
        <v>9.4671516418456996</v>
      </c>
    </row>
    <row r="289" spans="1:10" x14ac:dyDescent="0.35">
      <c r="A289">
        <v>1</v>
      </c>
      <c r="B289">
        <v>6</v>
      </c>
      <c r="C289">
        <v>239848845</v>
      </c>
      <c r="D289">
        <v>2097152</v>
      </c>
      <c r="E289">
        <v>76090.860299110398</v>
      </c>
      <c r="F289">
        <v>47.350353717803998</v>
      </c>
      <c r="G289">
        <v>17.595308303833001</v>
      </c>
      <c r="H289">
        <v>22240.384765625</v>
      </c>
      <c r="I289">
        <v>10.5463190078735</v>
      </c>
    </row>
    <row r="291" spans="1:10" x14ac:dyDescent="0.35">
      <c r="C291" t="s">
        <v>2</v>
      </c>
      <c r="D291">
        <f>D289+0.1</f>
        <v>2097152.1</v>
      </c>
      <c r="E291">
        <f>AVERAGE(E283:E290)</f>
        <v>76097.66624001092</v>
      </c>
      <c r="F291">
        <f>AVERAGE(F283:F290)</f>
        <v>47.373314380645759</v>
      </c>
      <c r="G291">
        <f>AVERAGE(G283:G290)</f>
        <v>17.595794405255987</v>
      </c>
      <c r="H291">
        <f>AVERAGE(H283:H290)</f>
        <v>22270.138113839286</v>
      </c>
      <c r="I291">
        <f>AVERAGE(I283:I290)</f>
        <v>9.5851806231907393</v>
      </c>
    </row>
    <row r="292" spans="1:10" x14ac:dyDescent="0.35">
      <c r="C292" t="s">
        <v>3</v>
      </c>
      <c r="D292">
        <f>D291+0.1</f>
        <v>2097152.2000000002</v>
      </c>
      <c r="E292">
        <f>_xlfn.STDEV.P(E283:E290)</f>
        <v>21.772727451862998</v>
      </c>
      <c r="F292">
        <f>_xlfn.STDEV.P(F283:F290)</f>
        <v>0.15852799986115279</v>
      </c>
      <c r="G292">
        <f>_xlfn.STDEV.P(G283:G290)</f>
        <v>2.2977527687963889E-4</v>
      </c>
      <c r="H292">
        <f>_xlfn.STDEV.P(H283:H290)</f>
        <v>15.355886657638864</v>
      </c>
      <c r="I292">
        <f>_xlfn.STDEV.P(I283:I290)</f>
        <v>0.39656374588392146</v>
      </c>
    </row>
    <row r="293" spans="1:10" x14ac:dyDescent="0.35">
      <c r="D293">
        <f>D292+0.1</f>
        <v>2097152.3000000003</v>
      </c>
      <c r="H293">
        <f>117/H294</f>
        <v>0.6724700099948413</v>
      </c>
      <c r="I293">
        <f>126/H294</f>
        <v>0.72419847230213674</v>
      </c>
      <c r="J293">
        <f>117-123</f>
        <v>-6</v>
      </c>
    </row>
    <row r="294" spans="1:10" x14ac:dyDescent="0.35">
      <c r="D294">
        <f>D293+0.1</f>
        <v>2097152.4000000004</v>
      </c>
      <c r="H294">
        <f>H291*D289*4/1024/1024/1024</f>
        <v>173.98545401436942</v>
      </c>
      <c r="I294">
        <f>H294-126</f>
        <v>47.985454014369424</v>
      </c>
    </row>
    <row r="297" spans="1:10" x14ac:dyDescent="0.35">
      <c r="A297">
        <v>1</v>
      </c>
      <c r="B297">
        <v>6</v>
      </c>
      <c r="C297">
        <v>239848845</v>
      </c>
      <c r="D297">
        <v>8388608</v>
      </c>
      <c r="E297">
        <v>162771.73188483701</v>
      </c>
      <c r="F297">
        <v>50.976187825202899</v>
      </c>
      <c r="G297">
        <v>19.595795512199398</v>
      </c>
      <c r="H297">
        <v>27801.452636718801</v>
      </c>
      <c r="I297">
        <v>19.529909014701801</v>
      </c>
    </row>
    <row r="299" spans="1:10" x14ac:dyDescent="0.35">
      <c r="A299" t="s">
        <v>18</v>
      </c>
    </row>
    <row r="300" spans="1:10" x14ac:dyDescent="0.35">
      <c r="A300">
        <v>1</v>
      </c>
      <c r="B300">
        <v>6</v>
      </c>
      <c r="C300">
        <v>239848848</v>
      </c>
      <c r="D300">
        <v>524288</v>
      </c>
      <c r="E300">
        <v>35615.083023071304</v>
      </c>
      <c r="F300">
        <v>43.654209136962898</v>
      </c>
      <c r="G300">
        <v>15.596843719482401</v>
      </c>
      <c r="H300">
        <v>22091.3828125</v>
      </c>
      <c r="I300">
        <v>6.3330039978027299</v>
      </c>
    </row>
    <row r="301" spans="1:10" x14ac:dyDescent="0.35">
      <c r="A301">
        <v>1</v>
      </c>
      <c r="B301">
        <v>6</v>
      </c>
      <c r="C301">
        <v>239848849</v>
      </c>
      <c r="D301">
        <v>524288</v>
      </c>
      <c r="E301">
        <v>35640.647195815996</v>
      </c>
      <c r="F301">
        <v>44.315446853637702</v>
      </c>
      <c r="G301">
        <v>15.595680236816399</v>
      </c>
      <c r="H301">
        <v>22091.3828125</v>
      </c>
      <c r="I301">
        <v>6.3595943450927699</v>
      </c>
    </row>
    <row r="302" spans="1:10" x14ac:dyDescent="0.35">
      <c r="A302">
        <v>1</v>
      </c>
      <c r="B302">
        <v>6</v>
      </c>
      <c r="C302">
        <v>239848845</v>
      </c>
      <c r="D302">
        <v>524288</v>
      </c>
      <c r="E302">
        <v>35612.755300521902</v>
      </c>
      <c r="F302">
        <v>44.219301223754897</v>
      </c>
      <c r="G302">
        <v>15.595829010009799</v>
      </c>
      <c r="H302">
        <v>19695.6171875</v>
      </c>
      <c r="I302">
        <v>5.5553359985351598</v>
      </c>
    </row>
    <row r="303" spans="1:10" x14ac:dyDescent="0.35">
      <c r="A303">
        <v>1</v>
      </c>
      <c r="B303">
        <v>6</v>
      </c>
      <c r="C303">
        <v>239848847</v>
      </c>
      <c r="D303">
        <v>524288</v>
      </c>
      <c r="E303">
        <v>35624.9651222229</v>
      </c>
      <c r="F303">
        <v>43.813262939453097</v>
      </c>
      <c r="G303">
        <v>15.5951538085938</v>
      </c>
      <c r="H303">
        <v>22147.328125</v>
      </c>
      <c r="I303">
        <v>6.1762313842773402</v>
      </c>
    </row>
    <row r="304" spans="1:10" x14ac:dyDescent="0.35">
      <c r="A304">
        <v>1</v>
      </c>
      <c r="B304">
        <v>6</v>
      </c>
      <c r="C304">
        <v>239848850</v>
      </c>
      <c r="D304">
        <v>524288</v>
      </c>
      <c r="E304">
        <v>35654.826377868703</v>
      </c>
      <c r="F304">
        <v>44.206399917602504</v>
      </c>
      <c r="G304">
        <v>15.596824645996101</v>
      </c>
      <c r="H304">
        <v>22092.25</v>
      </c>
      <c r="I304">
        <v>6.2783432006835902</v>
      </c>
    </row>
    <row r="305" spans="1:9" x14ac:dyDescent="0.35">
      <c r="A305">
        <v>1</v>
      </c>
      <c r="B305">
        <v>6</v>
      </c>
      <c r="C305">
        <v>239848851</v>
      </c>
      <c r="D305">
        <v>524288</v>
      </c>
      <c r="E305">
        <v>35592.260416030898</v>
      </c>
      <c r="F305">
        <v>43.6820163726807</v>
      </c>
      <c r="G305">
        <v>15.5950870513916</v>
      </c>
      <c r="H305">
        <v>22084.71875</v>
      </c>
      <c r="I305">
        <v>6.2707004547119096</v>
      </c>
    </row>
  </sheetData>
  <autoFilter ref="A1:I1">
    <sortState ref="A2:I125">
      <sortCondition ref="D1"/>
    </sortState>
  </autoFilter>
  <conditionalFormatting sqref="M15:M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N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P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5:Q2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R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S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4:T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datalog_averaged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Martin</dc:creator>
  <cp:lastModifiedBy>Travis Martin</cp:lastModifiedBy>
  <dcterms:created xsi:type="dcterms:W3CDTF">2016-10-15T15:13:19Z</dcterms:created>
  <dcterms:modified xsi:type="dcterms:W3CDTF">2016-10-20T05:27:02Z</dcterms:modified>
</cp:coreProperties>
</file>